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5440" windowHeight="15840"/>
  </bookViews>
  <sheets>
    <sheet name="iunie" sheetId="2" r:id="rId1"/>
  </sheets>
  <definedNames>
    <definedName name="_xlnm._FilterDatabase" localSheetId="0" hidden="1">iunie!#REF!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4" i="2" l="1"/>
  <c r="I64" i="2"/>
  <c r="F64" i="2"/>
  <c r="E64" i="2"/>
  <c r="D64" i="2"/>
  <c r="J63" i="2"/>
  <c r="H63" i="2"/>
  <c r="G63" i="2"/>
  <c r="J62" i="2"/>
  <c r="H62" i="2"/>
  <c r="G62" i="2"/>
  <c r="J61" i="2"/>
  <c r="H61" i="2"/>
  <c r="G61" i="2"/>
  <c r="G60" i="2"/>
  <c r="K60" i="2" s="1"/>
  <c r="H59" i="2"/>
  <c r="G59" i="2"/>
  <c r="G58" i="2"/>
  <c r="K58" i="2" s="1"/>
  <c r="J57" i="2"/>
  <c r="H57" i="2"/>
  <c r="G57" i="2"/>
  <c r="H56" i="2"/>
  <c r="G56" i="2"/>
  <c r="J55" i="2"/>
  <c r="H55" i="2"/>
  <c r="G55" i="2"/>
  <c r="J54" i="2"/>
  <c r="H54" i="2"/>
  <c r="G54" i="2"/>
  <c r="J53" i="2"/>
  <c r="G53" i="2"/>
  <c r="K53" i="2" s="1"/>
  <c r="G52" i="2"/>
  <c r="K52" i="2" s="1"/>
  <c r="J51" i="2"/>
  <c r="H51" i="2"/>
  <c r="G51" i="2"/>
  <c r="J50" i="2"/>
  <c r="G50" i="2"/>
  <c r="K50" i="2" s="1"/>
  <c r="J49" i="2"/>
  <c r="G49" i="2"/>
  <c r="K49" i="2" s="1"/>
  <c r="J48" i="2"/>
  <c r="H48" i="2"/>
  <c r="G48" i="2"/>
  <c r="K48" i="2" s="1"/>
  <c r="J47" i="2"/>
  <c r="G47" i="2"/>
  <c r="K47" i="2" s="1"/>
  <c r="K46" i="2"/>
  <c r="J46" i="2"/>
  <c r="J45" i="2"/>
  <c r="G45" i="2"/>
  <c r="K45" i="2" s="1"/>
  <c r="J44" i="2"/>
  <c r="G44" i="2"/>
  <c r="K44" i="2" s="1"/>
  <c r="G43" i="2"/>
  <c r="K43" i="2" s="1"/>
  <c r="G42" i="2"/>
  <c r="K42" i="2" s="1"/>
  <c r="G41" i="2"/>
  <c r="K41" i="2" s="1"/>
  <c r="G40" i="2"/>
  <c r="K40" i="2" s="1"/>
  <c r="J39" i="2"/>
  <c r="G39" i="2"/>
  <c r="K39" i="2" s="1"/>
  <c r="H38" i="2"/>
  <c r="G38" i="2"/>
  <c r="J37" i="2"/>
  <c r="H37" i="2"/>
  <c r="G37" i="2"/>
  <c r="G36" i="2"/>
  <c r="K36" i="2" s="1"/>
  <c r="J35" i="2"/>
  <c r="G35" i="2"/>
  <c r="K35" i="2" s="1"/>
  <c r="J34" i="2"/>
  <c r="K34" i="2"/>
  <c r="G34" i="2"/>
  <c r="J33" i="2"/>
  <c r="H33" i="2"/>
  <c r="G33" i="2"/>
  <c r="G32" i="2"/>
  <c r="K32" i="2" s="1"/>
  <c r="J31" i="2"/>
  <c r="H31" i="2"/>
  <c r="G31" i="2"/>
  <c r="K31" i="2" s="1"/>
  <c r="G30" i="2"/>
  <c r="K30" i="2" s="1"/>
  <c r="G29" i="2"/>
  <c r="K29" i="2" s="1"/>
  <c r="J28" i="2"/>
  <c r="H28" i="2"/>
  <c r="K28" i="2" s="1"/>
  <c r="G28" i="2"/>
  <c r="J27" i="2"/>
  <c r="H27" i="2"/>
  <c r="G27" i="2"/>
  <c r="G26" i="2"/>
  <c r="K26" i="2" s="1"/>
  <c r="G25" i="2"/>
  <c r="K25" i="2" s="1"/>
  <c r="G24" i="2"/>
  <c r="K24" i="2" s="1"/>
  <c r="J23" i="2"/>
  <c r="H23" i="2"/>
  <c r="G23" i="2"/>
  <c r="J22" i="2"/>
  <c r="H22" i="2"/>
  <c r="K22" i="2" s="1"/>
  <c r="G22" i="2"/>
  <c r="G21" i="2"/>
  <c r="K21" i="2" s="1"/>
  <c r="J20" i="2"/>
  <c r="H20" i="2"/>
  <c r="K20" i="2" s="1"/>
  <c r="G20" i="2"/>
  <c r="J19" i="2"/>
  <c r="H19" i="2"/>
  <c r="G19" i="2"/>
  <c r="K19" i="2" s="1"/>
  <c r="J18" i="2"/>
  <c r="H18" i="2"/>
  <c r="G18" i="2"/>
  <c r="G17" i="2"/>
  <c r="H16" i="2"/>
  <c r="G16" i="2"/>
  <c r="G15" i="2"/>
  <c r="K15" i="2" s="1"/>
  <c r="J14" i="2"/>
  <c r="H14" i="2"/>
  <c r="G14" i="2"/>
  <c r="G13" i="2"/>
  <c r="K13" i="2" s="1"/>
  <c r="G12" i="2"/>
  <c r="K12" i="2" s="1"/>
  <c r="J11" i="2"/>
  <c r="H11" i="2"/>
  <c r="G11" i="2"/>
  <c r="K63" i="2" l="1"/>
  <c r="K56" i="2"/>
  <c r="K61" i="2"/>
  <c r="K54" i="2"/>
  <c r="K16" i="2"/>
  <c r="K23" i="2"/>
  <c r="K55" i="2"/>
  <c r="K59" i="2"/>
  <c r="K14" i="2"/>
  <c r="K51" i="2"/>
  <c r="H64" i="2"/>
  <c r="K37" i="2"/>
  <c r="K18" i="2"/>
  <c r="J64" i="2"/>
  <c r="K62" i="2"/>
  <c r="K57" i="2"/>
  <c r="K38" i="2"/>
  <c r="K33" i="2"/>
  <c r="K27" i="2"/>
  <c r="G64" i="2"/>
  <c r="K17" i="2"/>
  <c r="K11" i="2"/>
  <c r="K64" i="2" l="1"/>
</calcChain>
</file>

<file path=xl/sharedStrings.xml><?xml version="1.0" encoding="utf-8"?>
<sst xmlns="http://schemas.openxmlformats.org/spreadsheetml/2006/main" count="79" uniqueCount="75">
  <si>
    <t>Total</t>
  </si>
  <si>
    <t>Coordonator județean,</t>
  </si>
  <si>
    <t>Programul național pilot de tip „Școală după școală"  - PROGRAM NAȚIONAL DE ACTIVITĂȚI REMEDIALE PENTRU ELEVI</t>
  </si>
  <si>
    <t>Anexa_4_Tabel centralizator tranșe_judet</t>
  </si>
  <si>
    <t>TABEL CENTRALIZATOR TRANȘE</t>
  </si>
  <si>
    <t>Nr elevi care au participat la remediale</t>
  </si>
  <si>
    <t>Nume unitate de învățământ</t>
  </si>
  <si>
    <t>Nr. crt.</t>
  </si>
  <si>
    <t>Fonduri cheltuite luna anterioara [lei]</t>
  </si>
  <si>
    <t>Fonduri primite si neutilizate în luna anterioara</t>
  </si>
  <si>
    <t>Fonduri necesare luna curenta</t>
  </si>
  <si>
    <t xml:space="preserve">Nr de ore finanțabile la nivel de unitate de învățământ </t>
  </si>
  <si>
    <t>Nr. de bareme de cost  standard per elev.</t>
  </si>
  <si>
    <t>[lei]</t>
  </si>
  <si>
    <t>Valoare tranșă solicitată</t>
  </si>
  <si>
    <t>Disponibil in trezorerie</t>
  </si>
  <si>
    <t>Fonduri primite luna anterioara</t>
  </si>
  <si>
    <t xml:space="preserve"> [lei]</t>
  </si>
  <si>
    <t>Inspectoratul Școlar Județean Hunedoara</t>
  </si>
  <si>
    <t>COLEGIUL ECONOMIC  „EMANUIL GOJDU” HUNEDOARA</t>
  </si>
  <si>
    <t>COLEGIUL NATIONAL DE INFORMATICA „CARMEN SYLVA "PETROȘANI</t>
  </si>
  <si>
    <t>COLEGIUL NAȚIONAL „DECEBAL” DEVA</t>
  </si>
  <si>
    <t>COLEGIUL NAȚIONAL „MIHAI EMINESCU” PETROȘANI</t>
  </si>
  <si>
    <t>COLEGIUL TEHNIC  „CONSTANTIN BRÂNCUȘI" PETRILA</t>
  </si>
  <si>
    <t>LICEUL CU PROGRAM SPORTIV „CETATE” DEVA</t>
  </si>
  <si>
    <t>LICEUL DE ARTE „SIGISMUND TODUȚĂ” DEVA</t>
  </si>
  <si>
    <t>LICEUL TEHNOLOGIC AGRICOL „ALEXANDRU BORZA” GEOAGIU</t>
  </si>
  <si>
    <t>LICEUL TEHNOLOGIC „MIHAI VITEAZU” VULCAN</t>
  </si>
  <si>
    <t>LICEUL TEHNOLOGIC „CRIȘAN” CRIȘCIOR</t>
  </si>
  <si>
    <t>LICEUL TEHNOLOGIC „DIMITRIE LEONIDA” PETROȘANI</t>
  </si>
  <si>
    <t>LICEUL TEHNOLOGIC „MATEI CORVIN” HUNEDOARA</t>
  </si>
  <si>
    <t>LICEUL TEHNOLOGIC „OVID DENSUSIANU” CĂLAN</t>
  </si>
  <si>
    <t>LICEUL TEHNOLOGIC „RETEZAT” URICANI</t>
  </si>
  <si>
    <t>LICEUL TEHNOLOGIC DE TRANSPORT FEROVIAR „ANGHEL SALIGNY” SIMERIA</t>
  </si>
  <si>
    <t>LICEUL TEHNOLOGIC ENERGETIC „DRAGOMIR HURMUZESCU” DEVA</t>
  </si>
  <si>
    <t>LICEUL TEORETIC „AUREL VLAICU" ORĂȘTIE</t>
  </si>
  <si>
    <t>LICEUL TEORETIC „ION CONSTANTIN BRĂTIANU” HAȚEG</t>
  </si>
  <si>
    <t>LICEUL TEORETIC „MIRCEA ELIADE” LUPENI</t>
  </si>
  <si>
    <t>LICEUL TEORETIC „TRAIAN LALESCU” HUNEDOARA</t>
  </si>
  <si>
    <t xml:space="preserve">LICEUL TEORETIC GHELARI </t>
  </si>
  <si>
    <t>ȘCOALA GIMNAZIALĂ „SFÂNTA VARVARA” ANINOASA</t>
  </si>
  <si>
    <t>ȘCOALA GIMNAZIALĂ „AVRAM IANCU” BAIA DE CRIȘ</t>
  </si>
  <si>
    <t>ȘCOALA GIMNAZIALĂ „HOREA, CLOȘCA ȘI CRIȘAN” BRAD</t>
  </si>
  <si>
    <t>ȘCOALA GIMNAZIALĂ „SABIN OPREAN” BUCUREȘCI</t>
  </si>
  <si>
    <t>ȘCOALA GIMNAZIALĂ „CONSTANTIN DAICOVICIU” BERIU</t>
  </si>
  <si>
    <t>ȘCOALA GIMNAZIALĂ „DOMINIC STANCA” ORĂȘTIE</t>
  </si>
  <si>
    <t>ȘCOALA GIMNAZIALĂ „DR. AUREL VLAD” ORĂȘTIE</t>
  </si>
  <si>
    <t>ȘCOALA GIMNAZIALĂ „H. DAICOVICIU” ORAȘTIOARA DE SUS</t>
  </si>
  <si>
    <t>ȘCOALA GIMNAZIALĂ „I.D. SÎRBU" PETRILA</t>
  </si>
  <si>
    <t>ȘCOALA GIMNAZIALĂ „I.G.DUCA” PETROȘANI</t>
  </si>
  <si>
    <t>ȘCOALA GIMNAZIALĂ „ION BUTEANU” BUCEȘ</t>
  </si>
  <si>
    <t>ȘCOALA GIMNAZIALĂ  „MIRCEA SANTIMBREANU” BRAD</t>
  </si>
  <si>
    <t>ȘCOALA GIMNAZIALĂ BĂIȚA</t>
  </si>
  <si>
    <t>ŞCOALA GIMNAZIALĂ CERTEJU DE SUS</t>
  </si>
  <si>
    <t>ŞCOALA GIMNAZIALĂ DOBRA</t>
  </si>
  <si>
    <t>ŞCOALA GIMNAZIALĂ NR. 1 HUNEDOARA</t>
  </si>
  <si>
    <t>ŞCOALA GIMNAZIALĂ NR. 2 HUNEDOARA</t>
  </si>
  <si>
    <t>ȘCOALA GIMNAZIALĂ NR. 3 LUPENI</t>
  </si>
  <si>
    <t>ȘCOALA GIMNAZIALĂ NR. 4 VULCAN</t>
  </si>
  <si>
    <t>ȘCOALA GIMNAZIALĂ NR. 6 VULCAN</t>
  </si>
  <si>
    <t>ȘCOALA GIMNAZIALĂ NR. 7 PETROȘANI</t>
  </si>
  <si>
    <t>ȘCOALA GIMNAZIALĂ OHABA</t>
  </si>
  <si>
    <t>ȘCOALA GIMNAZIALĂ ROMOS</t>
  </si>
  <si>
    <t>ȘCOALA GIMNAZIALĂ SĂLAȘU DE SUS</t>
  </si>
  <si>
    <t>ȘCOALA GIMNAZIALĂ SÎNTĂMĂRIA-ORLEA</t>
  </si>
  <si>
    <t>ȘCOALA GIMNAZIALĂ ȘOIMUȘ</t>
  </si>
  <si>
    <t>ȘCOALA GIMNAZIALĂ TELIUCU INFERIOR</t>
  </si>
  <si>
    <t>ŞCOALA GIMNAZIALĂ VAȚA DE JOS</t>
  </si>
  <si>
    <t xml:space="preserve">ȘCOALA GIMNAZIALĂ VEȚEL </t>
  </si>
  <si>
    <t>ȘCOALA PRIMARĂ BALȘA</t>
  </si>
  <si>
    <t>SCOALA PRIMARĂ MĂRTINEȘTI</t>
  </si>
  <si>
    <t>ȘCOALA  PRIMARĂ  PRICAZ</t>
  </si>
  <si>
    <t>prof. dr. POPA ADRIANA EMILIA</t>
  </si>
  <si>
    <t>.</t>
  </si>
  <si>
    <t xml:space="preserve">                                                                     Luna IUNIE/Anul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</si>
</sst>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3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  <charset val="238"/>
    </font>
    <font>
      <sz val="10"/>
      <color rgb="FF000000"/>
      <name val="Arial"/>
      <family val="2"/>
    </font>
    <font>
      <sz val="11"/>
      <color indexed="8"/>
      <name val="Calibri"/>
      <family val="2"/>
    </font>
    <font>
      <sz val="10"/>
      <name val="Calibri"/>
      <family val="2"/>
      <scheme val="minor"/>
    </font>
    <font>
      <sz val="10"/>
      <color rgb="FF3333CC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3"/>
        <bgColor indexed="34"/>
      </patternFill>
    </fill>
    <fill>
      <patternFill patternType="solid">
        <fgColor theme="9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0">
    <xf numFmtId="0" fontId="0" fillId="0" borderId="0"/>
    <xf numFmtId="0" fontId="13" fillId="0" borderId="0" applyNumberFormat="0" applyFill="0" applyBorder="0" applyAlignment="0" applyProtection="0"/>
    <xf numFmtId="0" fontId="14" fillId="0" borderId="10" applyNumberFormat="0" applyFill="0" applyAlignment="0" applyProtection="0"/>
    <xf numFmtId="0" fontId="15" fillId="0" borderId="11" applyNumberFormat="0" applyFill="0" applyAlignment="0" applyProtection="0"/>
    <xf numFmtId="0" fontId="16" fillId="0" borderId="12" applyNumberFormat="0" applyFill="0" applyAlignment="0" applyProtection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5" borderId="0" applyNumberFormat="0" applyBorder="0" applyAlignment="0" applyProtection="0"/>
    <xf numFmtId="0" fontId="19" fillId="6" borderId="0" applyNumberFormat="0" applyBorder="0" applyAlignment="0" applyProtection="0"/>
    <xf numFmtId="0" fontId="20" fillId="7" borderId="13" applyNumberFormat="0" applyAlignment="0" applyProtection="0"/>
    <xf numFmtId="0" fontId="21" fillId="8" borderId="14" applyNumberFormat="0" applyAlignment="0" applyProtection="0"/>
    <xf numFmtId="0" fontId="22" fillId="8" borderId="13" applyNumberFormat="0" applyAlignment="0" applyProtection="0"/>
    <xf numFmtId="0" fontId="23" fillId="0" borderId="15" applyNumberFormat="0" applyFill="0" applyAlignment="0" applyProtection="0"/>
    <xf numFmtId="0" fontId="24" fillId="9" borderId="16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4" fillId="0" borderId="18" applyNumberFormat="0" applyFill="0" applyAlignment="0" applyProtection="0"/>
    <xf numFmtId="0" fontId="27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27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27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27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27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27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28" fillId="0" borderId="0"/>
    <xf numFmtId="0" fontId="3" fillId="0" borderId="0"/>
    <xf numFmtId="0" fontId="3" fillId="10" borderId="17" applyNumberFormat="0" applyFont="0" applyAlignment="0" applyProtection="0"/>
    <xf numFmtId="0" fontId="29" fillId="0" borderId="0"/>
    <xf numFmtId="0" fontId="3" fillId="0" borderId="0"/>
    <xf numFmtId="0" fontId="3" fillId="10" borderId="17" applyNumberFormat="0" applyFont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0" fillId="0" borderId="0">
      <alignment vertical="center"/>
    </xf>
    <xf numFmtId="164" fontId="3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0" borderId="0"/>
    <xf numFmtId="0" fontId="2" fillId="10" borderId="17" applyNumberFormat="0" applyFont="0" applyAlignment="0" applyProtection="0"/>
    <xf numFmtId="0" fontId="2" fillId="0" borderId="0"/>
    <xf numFmtId="0" fontId="2" fillId="10" borderId="17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164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10" applyNumberFormat="0" applyFill="0" applyAlignment="0" applyProtection="0"/>
    <xf numFmtId="0" fontId="15" fillId="0" borderId="11" applyNumberFormat="0" applyFill="0" applyAlignment="0" applyProtection="0"/>
    <xf numFmtId="0" fontId="16" fillId="0" borderId="12" applyNumberFormat="0" applyFill="0" applyAlignment="0" applyProtection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5" borderId="0" applyNumberFormat="0" applyBorder="0" applyAlignment="0" applyProtection="0"/>
    <xf numFmtId="0" fontId="19" fillId="6" borderId="0" applyNumberFormat="0" applyBorder="0" applyAlignment="0" applyProtection="0"/>
    <xf numFmtId="0" fontId="20" fillId="7" borderId="13" applyNumberFormat="0" applyAlignment="0" applyProtection="0"/>
    <xf numFmtId="0" fontId="21" fillId="8" borderId="14" applyNumberFormat="0" applyAlignment="0" applyProtection="0"/>
    <xf numFmtId="0" fontId="22" fillId="8" borderId="13" applyNumberFormat="0" applyAlignment="0" applyProtection="0"/>
    <xf numFmtId="0" fontId="23" fillId="0" borderId="15" applyNumberFormat="0" applyFill="0" applyAlignment="0" applyProtection="0"/>
    <xf numFmtId="0" fontId="24" fillId="9" borderId="16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4" fillId="0" borderId="18" applyNumberFormat="0" applyFill="0" applyAlignment="0" applyProtection="0"/>
    <xf numFmtId="0" fontId="27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7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7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7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7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7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0" borderId="0"/>
    <xf numFmtId="0" fontId="1" fillId="10" borderId="17" applyNumberFormat="0" applyFont="0" applyAlignment="0" applyProtection="0"/>
  </cellStyleXfs>
  <cellXfs count="69">
    <xf numFmtId="0" fontId="0" fillId="0" borderId="0" xfId="0"/>
    <xf numFmtId="4" fontId="5" fillId="0" borderId="0" xfId="0" applyNumberFormat="1" applyFont="1" applyAlignment="1">
      <alignment vertical="center"/>
    </xf>
    <xf numFmtId="3" fontId="5" fillId="0" borderId="0" xfId="0" applyNumberFormat="1" applyFont="1" applyAlignment="1">
      <alignment vertical="center"/>
    </xf>
    <xf numFmtId="0" fontId="7" fillId="0" borderId="0" xfId="0" applyFont="1"/>
    <xf numFmtId="0" fontId="10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/>
    </xf>
    <xf numFmtId="4" fontId="31" fillId="0" borderId="1" xfId="0" applyNumberFormat="1" applyFont="1" applyBorder="1" applyAlignment="1">
      <alignment vertical="center" wrapText="1"/>
    </xf>
    <xf numFmtId="4" fontId="31" fillId="0" borderId="1" xfId="0" applyNumberFormat="1" applyFont="1" applyBorder="1" applyAlignment="1">
      <alignment horizontal="right" vertical="center" wrapText="1"/>
    </xf>
    <xf numFmtId="4" fontId="31" fillId="0" borderId="19" xfId="0" applyNumberFormat="1" applyFont="1" applyBorder="1" applyAlignment="1">
      <alignment vertical="center" wrapText="1"/>
    </xf>
    <xf numFmtId="3" fontId="4" fillId="2" borderId="22" xfId="0" applyNumberFormat="1" applyFont="1" applyFill="1" applyBorder="1"/>
    <xf numFmtId="4" fontId="31" fillId="2" borderId="1" xfId="0" applyNumberFormat="1" applyFont="1" applyFill="1" applyBorder="1" applyAlignment="1">
      <alignment horizontal="right" vertical="center" wrapText="1"/>
    </xf>
    <xf numFmtId="4" fontId="31" fillId="0" borderId="1" xfId="41" applyNumberFormat="1" applyFont="1" applyBorder="1" applyAlignment="1">
      <alignment horizontal="right" vertical="center" wrapText="1"/>
    </xf>
    <xf numFmtId="4" fontId="31" fillId="0" borderId="1" xfId="41" applyNumberFormat="1" applyFont="1" applyFill="1" applyBorder="1" applyAlignment="1">
      <alignment horizontal="right" vertical="center" wrapText="1"/>
    </xf>
    <xf numFmtId="4" fontId="31" fillId="0" borderId="1" xfId="65" applyNumberFormat="1" applyFont="1" applyBorder="1" applyAlignment="1">
      <alignment horizontal="right" vertical="center" wrapText="1"/>
    </xf>
    <xf numFmtId="4" fontId="31" fillId="35" borderId="1" xfId="41" applyNumberFormat="1" applyFont="1" applyFill="1" applyBorder="1" applyAlignment="1">
      <alignment horizontal="right" vertical="center" wrapText="1"/>
    </xf>
    <xf numFmtId="4" fontId="31" fillId="0" borderId="19" xfId="0" applyNumberFormat="1" applyFont="1" applyBorder="1" applyAlignment="1">
      <alignment horizontal="right" vertical="center" wrapText="1"/>
    </xf>
    <xf numFmtId="4" fontId="31" fillId="0" borderId="1" xfId="0" applyNumberFormat="1" applyFont="1" applyFill="1" applyBorder="1" applyAlignment="1">
      <alignment horizontal="right" vertical="center" wrapText="1"/>
    </xf>
    <xf numFmtId="0" fontId="12" fillId="0" borderId="4" xfId="0" applyFont="1" applyFill="1" applyBorder="1" applyAlignment="1">
      <alignment vertical="center"/>
    </xf>
    <xf numFmtId="4" fontId="31" fillId="2" borderId="23" xfId="0" applyNumberFormat="1" applyFont="1" applyFill="1" applyBorder="1" applyAlignment="1">
      <alignment horizontal="right" vertical="center" wrapText="1"/>
    </xf>
    <xf numFmtId="4" fontId="31" fillId="2" borderId="24" xfId="0" applyNumberFormat="1" applyFont="1" applyFill="1" applyBorder="1" applyAlignment="1">
      <alignment horizontal="right" vertical="center" wrapText="1"/>
    </xf>
    <xf numFmtId="3" fontId="4" fillId="2" borderId="25" xfId="0" applyNumberFormat="1" applyFont="1" applyFill="1" applyBorder="1"/>
    <xf numFmtId="4" fontId="4" fillId="2" borderId="25" xfId="0" applyNumberFormat="1" applyFont="1" applyFill="1" applyBorder="1"/>
    <xf numFmtId="4" fontId="31" fillId="0" borderId="1" xfId="65" applyNumberFormat="1" applyFont="1" applyFill="1" applyBorder="1" applyAlignment="1">
      <alignment horizontal="right" vertical="center" wrapText="1"/>
    </xf>
    <xf numFmtId="4" fontId="31" fillId="0" borderId="4" xfId="41" applyNumberFormat="1" applyFont="1" applyBorder="1" applyAlignment="1">
      <alignment horizontal="right" vertical="center" wrapText="1"/>
    </xf>
    <xf numFmtId="4" fontId="31" fillId="2" borderId="27" xfId="0" applyNumberFormat="1" applyFont="1" applyFill="1" applyBorder="1" applyAlignment="1">
      <alignment horizontal="right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4" fontId="31" fillId="0" borderId="1" xfId="0" applyNumberFormat="1" applyFont="1" applyFill="1" applyBorder="1" applyAlignment="1">
      <alignment vertical="center" wrapText="1"/>
    </xf>
    <xf numFmtId="4" fontId="31" fillId="0" borderId="4" xfId="0" applyNumberFormat="1" applyFont="1" applyBorder="1" applyAlignment="1">
      <alignment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" fillId="0" borderId="0" xfId="0" applyFont="1"/>
    <xf numFmtId="3" fontId="1" fillId="0" borderId="0" xfId="0" applyNumberFormat="1" applyFont="1"/>
    <xf numFmtId="0" fontId="6" fillId="0" borderId="0" xfId="0" applyFont="1"/>
    <xf numFmtId="3" fontId="6" fillId="0" borderId="0" xfId="0" applyNumberFormat="1" applyFont="1"/>
    <xf numFmtId="0" fontId="4" fillId="0" borderId="0" xfId="0" applyFont="1" applyAlignment="1">
      <alignment horizontal="center"/>
    </xf>
    <xf numFmtId="0" fontId="1" fillId="3" borderId="9" xfId="0" applyFont="1" applyFill="1" applyBorder="1"/>
    <xf numFmtId="4" fontId="31" fillId="0" borderId="4" xfId="0" applyNumberFormat="1" applyFont="1" applyBorder="1" applyAlignment="1">
      <alignment horizontal="right" vertical="center" wrapText="1"/>
    </xf>
    <xf numFmtId="1" fontId="31" fillId="0" borderId="4" xfId="0" applyNumberFormat="1" applyFont="1" applyBorder="1" applyAlignment="1">
      <alignment horizontal="right"/>
    </xf>
    <xf numFmtId="0" fontId="1" fillId="3" borderId="8" xfId="0" applyFont="1" applyFill="1" applyBorder="1"/>
    <xf numFmtId="1" fontId="31" fillId="0" borderId="1" xfId="0" applyNumberFormat="1" applyFont="1" applyBorder="1" applyAlignment="1">
      <alignment horizontal="right"/>
    </xf>
    <xf numFmtId="1" fontId="31" fillId="0" borderId="1" xfId="0" applyNumberFormat="1" applyFont="1" applyBorder="1" applyAlignment="1">
      <alignment horizontal="right" vertical="center" wrapText="1"/>
    </xf>
    <xf numFmtId="1" fontId="31" fillId="0" borderId="1" xfId="41" applyNumberFormat="1" applyFont="1" applyBorder="1" applyAlignment="1">
      <alignment horizontal="right" vertical="center" wrapText="1"/>
    </xf>
    <xf numFmtId="0" fontId="1" fillId="3" borderId="20" xfId="0" applyFont="1" applyFill="1" applyBorder="1"/>
    <xf numFmtId="4" fontId="32" fillId="0" borderId="0" xfId="0" applyNumberFormat="1" applyFont="1" applyAlignment="1">
      <alignment horizontal="right" vertical="center" wrapText="1"/>
    </xf>
    <xf numFmtId="4" fontId="31" fillId="3" borderId="1" xfId="0" applyNumberFormat="1" applyFont="1" applyFill="1" applyBorder="1" applyAlignment="1">
      <alignment horizontal="right" vertical="center" wrapText="1"/>
    </xf>
    <xf numFmtId="4" fontId="31" fillId="0" borderId="1" xfId="65" applyNumberFormat="1" applyFont="1" applyFill="1" applyBorder="1" applyAlignment="1">
      <alignment vertical="center" wrapText="1"/>
    </xf>
    <xf numFmtId="4" fontId="31" fillId="0" borderId="1" xfId="41" applyNumberFormat="1" applyFont="1" applyFill="1" applyBorder="1" applyAlignment="1">
      <alignment vertical="center" wrapText="1"/>
    </xf>
    <xf numFmtId="0" fontId="12" fillId="0" borderId="19" xfId="0" applyFont="1" applyFill="1" applyBorder="1" applyAlignment="1">
      <alignment vertical="center"/>
    </xf>
    <xf numFmtId="3" fontId="33" fillId="2" borderId="26" xfId="0" applyNumberFormat="1" applyFont="1" applyFill="1" applyBorder="1"/>
    <xf numFmtId="3" fontId="33" fillId="2" borderId="22" xfId="0" applyNumberFormat="1" applyFont="1" applyFill="1" applyBorder="1"/>
    <xf numFmtId="0" fontId="4" fillId="2" borderId="21" xfId="0" applyFont="1" applyFill="1" applyBorder="1" applyAlignment="1">
      <alignment horizontal="left"/>
    </xf>
    <xf numFmtId="0" fontId="4" fillId="2" borderId="22" xfId="0" applyFont="1" applyFill="1" applyBorder="1" applyAlignment="1">
      <alignment horizontal="left"/>
    </xf>
    <xf numFmtId="0" fontId="6" fillId="0" borderId="0" xfId="0" applyFont="1" applyAlignment="1">
      <alignment horizontal="left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4" fontId="4" fillId="2" borderId="6" xfId="0" applyNumberFormat="1" applyFont="1" applyFill="1" applyBorder="1" applyAlignment="1">
      <alignment horizontal="center" vertical="center" wrapText="1"/>
    </xf>
    <xf numFmtId="4" fontId="4" fillId="2" borderId="3" xfId="0" applyNumberFormat="1" applyFont="1" applyFill="1" applyBorder="1" applyAlignment="1">
      <alignment horizontal="center" vertical="center" wrapText="1"/>
    </xf>
    <xf numFmtId="3" fontId="4" fillId="2" borderId="7" xfId="0" applyNumberFormat="1" applyFont="1" applyFill="1" applyBorder="1" applyAlignment="1">
      <alignment horizontal="center" vertical="center" wrapText="1"/>
    </xf>
    <xf numFmtId="3" fontId="4" fillId="2" borderId="28" xfId="0" applyNumberFormat="1" applyFont="1" applyFill="1" applyBorder="1" applyAlignment="1">
      <alignment horizontal="center" vertical="center" wrapText="1"/>
    </xf>
    <xf numFmtId="4" fontId="34" fillId="36" borderId="4" xfId="41" applyNumberFormat="1" applyFont="1" applyFill="1" applyBorder="1" applyAlignment="1">
      <alignment horizontal="right" vertical="center" wrapText="1"/>
    </xf>
    <xf numFmtId="4" fontId="34" fillId="36" borderId="1" xfId="0" applyNumberFormat="1" applyFont="1" applyFill="1" applyBorder="1" applyAlignment="1">
      <alignment horizontal="right" vertical="center" wrapText="1"/>
    </xf>
    <xf numFmtId="4" fontId="34" fillId="36" borderId="1" xfId="65" applyNumberFormat="1" applyFont="1" applyFill="1" applyBorder="1" applyAlignment="1">
      <alignment horizontal="right" vertical="center" wrapText="1"/>
    </xf>
    <xf numFmtId="4" fontId="34" fillId="36" borderId="1" xfId="41" applyNumberFormat="1" applyFont="1" applyFill="1" applyBorder="1" applyAlignment="1">
      <alignment horizontal="right" vertical="center" wrapText="1"/>
    </xf>
    <xf numFmtId="4" fontId="34" fillId="36" borderId="19" xfId="0" applyNumberFormat="1" applyFont="1" applyFill="1" applyBorder="1" applyAlignment="1">
      <alignment horizontal="right" vertical="center" wrapText="1"/>
    </xf>
  </cellXfs>
  <cellStyles count="150">
    <cellStyle name="20% - Accent1" xfId="125" builtinId="30" customBuiltin="1"/>
    <cellStyle name="20% - Accent1 2" xfId="47"/>
    <cellStyle name="20% - Accent1 2 2" xfId="89"/>
    <cellStyle name="20% - Accent1 3" xfId="18"/>
    <cellStyle name="20% - Accent1 3 2" xfId="67"/>
    <cellStyle name="20% - Accent2" xfId="129" builtinId="34" customBuiltin="1"/>
    <cellStyle name="20% - Accent2 2" xfId="50"/>
    <cellStyle name="20% - Accent2 2 2" xfId="92"/>
    <cellStyle name="20% - Accent2 3" xfId="22"/>
    <cellStyle name="20% - Accent2 3 2" xfId="70"/>
    <cellStyle name="20% - Accent3" xfId="133" builtinId="38" customBuiltin="1"/>
    <cellStyle name="20% - Accent3 2" xfId="53"/>
    <cellStyle name="20% - Accent3 2 2" xfId="95"/>
    <cellStyle name="20% - Accent3 3" xfId="26"/>
    <cellStyle name="20% - Accent3 3 2" xfId="73"/>
    <cellStyle name="20% - Accent4" xfId="137" builtinId="42" customBuiltin="1"/>
    <cellStyle name="20% - Accent4 2" xfId="56"/>
    <cellStyle name="20% - Accent4 2 2" xfId="98"/>
    <cellStyle name="20% - Accent4 3" xfId="30"/>
    <cellStyle name="20% - Accent4 3 2" xfId="76"/>
    <cellStyle name="20% - Accent5" xfId="141" builtinId="46" customBuiltin="1"/>
    <cellStyle name="20% - Accent5 2" xfId="59"/>
    <cellStyle name="20% - Accent5 2 2" xfId="101"/>
    <cellStyle name="20% - Accent5 3" xfId="34"/>
    <cellStyle name="20% - Accent5 3 2" xfId="79"/>
    <cellStyle name="20% - Accent6" xfId="145" builtinId="50" customBuiltin="1"/>
    <cellStyle name="20% - Accent6 2" xfId="62"/>
    <cellStyle name="20% - Accent6 2 2" xfId="104"/>
    <cellStyle name="20% - Accent6 3" xfId="38"/>
    <cellStyle name="20% - Accent6 3 2" xfId="82"/>
    <cellStyle name="40% - Accent1" xfId="126" builtinId="31" customBuiltin="1"/>
    <cellStyle name="40% - Accent1 2" xfId="48"/>
    <cellStyle name="40% - Accent1 2 2" xfId="90"/>
    <cellStyle name="40% - Accent1 3" xfId="19"/>
    <cellStyle name="40% - Accent1 3 2" xfId="68"/>
    <cellStyle name="40% - Accent2" xfId="130" builtinId="35" customBuiltin="1"/>
    <cellStyle name="40% - Accent2 2" xfId="51"/>
    <cellStyle name="40% - Accent2 2 2" xfId="93"/>
    <cellStyle name="40% - Accent2 3" xfId="23"/>
    <cellStyle name="40% - Accent2 3 2" xfId="71"/>
    <cellStyle name="40% - Accent3" xfId="134" builtinId="39" customBuiltin="1"/>
    <cellStyle name="40% - Accent3 2" xfId="54"/>
    <cellStyle name="40% - Accent3 2 2" xfId="96"/>
    <cellStyle name="40% - Accent3 3" xfId="27"/>
    <cellStyle name="40% - Accent3 3 2" xfId="74"/>
    <cellStyle name="40% - Accent4" xfId="138" builtinId="43" customBuiltin="1"/>
    <cellStyle name="40% - Accent4 2" xfId="57"/>
    <cellStyle name="40% - Accent4 2 2" xfId="99"/>
    <cellStyle name="40% - Accent4 3" xfId="31"/>
    <cellStyle name="40% - Accent4 3 2" xfId="77"/>
    <cellStyle name="40% - Accent5" xfId="142" builtinId="47" customBuiltin="1"/>
    <cellStyle name="40% - Accent5 2" xfId="60"/>
    <cellStyle name="40% - Accent5 2 2" xfId="102"/>
    <cellStyle name="40% - Accent5 3" xfId="35"/>
    <cellStyle name="40% - Accent5 3 2" xfId="80"/>
    <cellStyle name="40% - Accent6" xfId="146" builtinId="51" customBuiltin="1"/>
    <cellStyle name="40% - Accent6 2" xfId="63"/>
    <cellStyle name="40% - Accent6 2 2" xfId="105"/>
    <cellStyle name="40% - Accent6 3" xfId="39"/>
    <cellStyle name="40% - Accent6 3 2" xfId="83"/>
    <cellStyle name="60% - Accent1" xfId="127" builtinId="32" customBuiltin="1"/>
    <cellStyle name="60% - Accent1 2" xfId="49"/>
    <cellStyle name="60% - Accent1 2 2" xfId="91"/>
    <cellStyle name="60% - Accent1 3" xfId="20"/>
    <cellStyle name="60% - Accent1 3 2" xfId="69"/>
    <cellStyle name="60% - Accent2" xfId="131" builtinId="36" customBuiltin="1"/>
    <cellStyle name="60% - Accent2 2" xfId="52"/>
    <cellStyle name="60% - Accent2 2 2" xfId="94"/>
    <cellStyle name="60% - Accent2 3" xfId="24"/>
    <cellStyle name="60% - Accent2 3 2" xfId="72"/>
    <cellStyle name="60% - Accent3" xfId="135" builtinId="40" customBuiltin="1"/>
    <cellStyle name="60% - Accent3 2" xfId="55"/>
    <cellStyle name="60% - Accent3 2 2" xfId="97"/>
    <cellStyle name="60% - Accent3 3" xfId="28"/>
    <cellStyle name="60% - Accent3 3 2" xfId="75"/>
    <cellStyle name="60% - Accent4" xfId="139" builtinId="44" customBuiltin="1"/>
    <cellStyle name="60% - Accent4 2" xfId="58"/>
    <cellStyle name="60% - Accent4 2 2" xfId="100"/>
    <cellStyle name="60% - Accent4 3" xfId="32"/>
    <cellStyle name="60% - Accent4 3 2" xfId="78"/>
    <cellStyle name="60% - Accent5" xfId="143" builtinId="48" customBuiltin="1"/>
    <cellStyle name="60% - Accent5 2" xfId="61"/>
    <cellStyle name="60% - Accent5 2 2" xfId="103"/>
    <cellStyle name="60% - Accent5 3" xfId="36"/>
    <cellStyle name="60% - Accent5 3 2" xfId="81"/>
    <cellStyle name="60% - Accent6" xfId="147" builtinId="52" customBuiltin="1"/>
    <cellStyle name="60% - Accent6 2" xfId="64"/>
    <cellStyle name="60% - Accent6 2 2" xfId="106"/>
    <cellStyle name="60% - Accent6 3" xfId="40"/>
    <cellStyle name="60% - Accent6 3 2" xfId="84"/>
    <cellStyle name="Accent1" xfId="124" builtinId="29" customBuiltin="1"/>
    <cellStyle name="Accent1 2" xfId="17"/>
    <cellStyle name="Accent2" xfId="128" builtinId="33" customBuiltin="1"/>
    <cellStyle name="Accent2 2" xfId="21"/>
    <cellStyle name="Accent3" xfId="132" builtinId="37" customBuiltin="1"/>
    <cellStyle name="Accent3 2" xfId="25"/>
    <cellStyle name="Accent4" xfId="136" builtinId="41" customBuiltin="1"/>
    <cellStyle name="Accent4 2" xfId="29"/>
    <cellStyle name="Accent5" xfId="140" builtinId="45" customBuiltin="1"/>
    <cellStyle name="Accent5 2" xfId="33"/>
    <cellStyle name="Accent6" xfId="144" builtinId="49" customBuiltin="1"/>
    <cellStyle name="Accent6 2" xfId="37"/>
    <cellStyle name="Bad" xfId="114" builtinId="27" customBuiltin="1"/>
    <cellStyle name="Bad 2" xfId="7"/>
    <cellStyle name="Calculation" xfId="118" builtinId="22" customBuiltin="1"/>
    <cellStyle name="Calculation 2" xfId="11"/>
    <cellStyle name="Check Cell" xfId="120" builtinId="23" customBuiltin="1"/>
    <cellStyle name="Check Cell 2" xfId="13"/>
    <cellStyle name="Comma 2" xfId="66"/>
    <cellStyle name="Comma 2 2" xfId="107"/>
    <cellStyle name="Excel Built-in Normal" xfId="41"/>
    <cellStyle name="Explanatory Text" xfId="122" builtinId="53" customBuiltin="1"/>
    <cellStyle name="Explanatory Text 2" xfId="15"/>
    <cellStyle name="Good" xfId="113" builtinId="26" customBuiltin="1"/>
    <cellStyle name="Good 2" xfId="6"/>
    <cellStyle name="Heading 1" xfId="109" builtinId="16" customBuiltin="1"/>
    <cellStyle name="Heading 1 2" xfId="2"/>
    <cellStyle name="Heading 2" xfId="110" builtinId="17" customBuiltin="1"/>
    <cellStyle name="Heading 2 2" xfId="3"/>
    <cellStyle name="Heading 3" xfId="111" builtinId="18" customBuiltin="1"/>
    <cellStyle name="Heading 3 2" xfId="4"/>
    <cellStyle name="Heading 4" xfId="112" builtinId="19" customBuiltin="1"/>
    <cellStyle name="Heading 4 2" xfId="5"/>
    <cellStyle name="Input" xfId="116" builtinId="20" customBuiltin="1"/>
    <cellStyle name="Input 2" xfId="9"/>
    <cellStyle name="Linked Cell" xfId="119" builtinId="24" customBuiltin="1"/>
    <cellStyle name="Linked Cell 2" xfId="12"/>
    <cellStyle name="Neutral" xfId="115" builtinId="28" customBuiltin="1"/>
    <cellStyle name="Neutral 2" xfId="8"/>
    <cellStyle name="Normal" xfId="0" builtinId="0"/>
    <cellStyle name="Normal 2" xfId="42"/>
    <cellStyle name="Normal 2 2" xfId="85"/>
    <cellStyle name="Normal 3" xfId="44"/>
    <cellStyle name="Normal 4" xfId="45"/>
    <cellStyle name="Normal 4 2" xfId="87"/>
    <cellStyle name="Normal 5" xfId="65"/>
    <cellStyle name="Normal 6" xfId="148"/>
    <cellStyle name="Note 2" xfId="43"/>
    <cellStyle name="Note 2 2" xfId="86"/>
    <cellStyle name="Note 3" xfId="46"/>
    <cellStyle name="Note 3 2" xfId="88"/>
    <cellStyle name="Note 4" xfId="149"/>
    <cellStyle name="Output" xfId="117" builtinId="21" customBuiltin="1"/>
    <cellStyle name="Output 2" xfId="10"/>
    <cellStyle name="Title" xfId="108" builtinId="15" customBuiltin="1"/>
    <cellStyle name="Title 2" xfId="1"/>
    <cellStyle name="Total" xfId="123" builtinId="25" customBuiltin="1"/>
    <cellStyle name="Total 2" xfId="16"/>
    <cellStyle name="Warning Text" xfId="121" builtinId="11" customBuiltin="1"/>
    <cellStyle name="Warning Text 2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9"/>
  <sheetViews>
    <sheetView tabSelected="1" workbookViewId="0">
      <selection activeCell="K20" sqref="K20"/>
    </sheetView>
  </sheetViews>
  <sheetFormatPr defaultColWidth="9.140625" defaultRowHeight="15" x14ac:dyDescent="0.25"/>
  <cols>
    <col min="1" max="1" width="5" style="31" customWidth="1"/>
    <col min="2" max="2" width="6" style="31" customWidth="1"/>
    <col min="3" max="3" width="64" style="31" customWidth="1"/>
    <col min="4" max="4" width="17.140625" style="31" customWidth="1"/>
    <col min="5" max="5" width="19.140625" style="31" customWidth="1"/>
    <col min="6" max="6" width="20.85546875" style="31" customWidth="1"/>
    <col min="7" max="7" width="19.42578125" style="31" customWidth="1"/>
    <col min="8" max="8" width="15.28515625" style="31" customWidth="1"/>
    <col min="9" max="9" width="16.28515625" style="31" customWidth="1"/>
    <col min="10" max="10" width="14.85546875" style="31" customWidth="1"/>
    <col min="11" max="11" width="16.85546875" style="31" customWidth="1"/>
    <col min="12" max="12" width="14" style="32" customWidth="1"/>
    <col min="13" max="16384" width="9.140625" style="31"/>
  </cols>
  <sheetData>
    <row r="1" spans="1:12" x14ac:dyDescent="0.25">
      <c r="I1" s="1" t="s">
        <v>3</v>
      </c>
      <c r="L1" s="2"/>
    </row>
    <row r="3" spans="1:12" ht="15.75" x14ac:dyDescent="0.25">
      <c r="A3" s="33" t="s">
        <v>2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4"/>
    </row>
    <row r="4" spans="1:12" ht="15.75" x14ac:dyDescent="0.25">
      <c r="A4" s="53" t="s">
        <v>18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</row>
    <row r="5" spans="1:12" x14ac:dyDescent="0.25">
      <c r="A5" s="35" t="s">
        <v>74</v>
      </c>
    </row>
    <row r="7" spans="1:12" ht="15.75" x14ac:dyDescent="0.25">
      <c r="B7" s="3" t="s">
        <v>4</v>
      </c>
    </row>
    <row r="8" spans="1:12" ht="15.75" thickBot="1" x14ac:dyDescent="0.3"/>
    <row r="9" spans="1:12" ht="43.15" customHeight="1" x14ac:dyDescent="0.25">
      <c r="B9" s="54" t="s">
        <v>7</v>
      </c>
      <c r="C9" s="56" t="s">
        <v>6</v>
      </c>
      <c r="D9" s="4" t="s">
        <v>15</v>
      </c>
      <c r="E9" s="30" t="s">
        <v>16</v>
      </c>
      <c r="F9" s="30" t="s">
        <v>8</v>
      </c>
      <c r="G9" s="30" t="s">
        <v>9</v>
      </c>
      <c r="H9" s="30" t="s">
        <v>10</v>
      </c>
      <c r="I9" s="58" t="s">
        <v>11</v>
      </c>
      <c r="J9" s="60" t="s">
        <v>12</v>
      </c>
      <c r="K9" s="5" t="s">
        <v>14</v>
      </c>
      <c r="L9" s="62" t="s">
        <v>5</v>
      </c>
    </row>
    <row r="10" spans="1:12" ht="15.75" thickBot="1" x14ac:dyDescent="0.3">
      <c r="B10" s="55"/>
      <c r="C10" s="57"/>
      <c r="D10" s="26" t="s">
        <v>13</v>
      </c>
      <c r="E10" s="27" t="s">
        <v>17</v>
      </c>
      <c r="F10" s="27" t="s">
        <v>13</v>
      </c>
      <c r="G10" s="27" t="s">
        <v>13</v>
      </c>
      <c r="H10" s="27" t="s">
        <v>13</v>
      </c>
      <c r="I10" s="59"/>
      <c r="J10" s="61"/>
      <c r="K10" s="27" t="s">
        <v>13</v>
      </c>
      <c r="L10" s="63"/>
    </row>
    <row r="11" spans="1:12" x14ac:dyDescent="0.25">
      <c r="B11" s="36">
        <v>1</v>
      </c>
      <c r="C11" s="18" t="s">
        <v>19</v>
      </c>
      <c r="D11" s="29">
        <v>700</v>
      </c>
      <c r="E11" s="24">
        <v>4100</v>
      </c>
      <c r="F11" s="64">
        <v>4000</v>
      </c>
      <c r="G11" s="25">
        <f t="shared" ref="G11:G39" si="0">D11+E11-F11</f>
        <v>800</v>
      </c>
      <c r="H11" s="37">
        <f>I11*10</f>
        <v>2400</v>
      </c>
      <c r="I11" s="24">
        <v>240</v>
      </c>
      <c r="J11" s="37">
        <f>I11/20</f>
        <v>12</v>
      </c>
      <c r="K11" s="37">
        <f t="shared" ref="K11:K63" si="1">H11-G11</f>
        <v>1600</v>
      </c>
      <c r="L11" s="38">
        <v>12</v>
      </c>
    </row>
    <row r="12" spans="1:12" x14ac:dyDescent="0.25">
      <c r="B12" s="39">
        <v>2</v>
      </c>
      <c r="C12" s="6" t="s">
        <v>20</v>
      </c>
      <c r="D12" s="7">
        <v>2401</v>
      </c>
      <c r="E12" s="8">
        <v>14199</v>
      </c>
      <c r="F12" s="65">
        <v>13199</v>
      </c>
      <c r="G12" s="11">
        <f t="shared" si="0"/>
        <v>3401</v>
      </c>
      <c r="H12" s="8">
        <v>16400</v>
      </c>
      <c r="I12" s="8">
        <v>1640</v>
      </c>
      <c r="J12" s="8">
        <v>82</v>
      </c>
      <c r="K12" s="8">
        <f t="shared" si="1"/>
        <v>12999</v>
      </c>
      <c r="L12" s="40">
        <v>82</v>
      </c>
    </row>
    <row r="13" spans="1:12" x14ac:dyDescent="0.25">
      <c r="B13" s="39">
        <v>3</v>
      </c>
      <c r="C13" s="6" t="s">
        <v>21</v>
      </c>
      <c r="D13" s="7">
        <v>17963</v>
      </c>
      <c r="E13" s="8">
        <v>17907</v>
      </c>
      <c r="F13" s="65">
        <v>16732</v>
      </c>
      <c r="G13" s="11">
        <f t="shared" si="0"/>
        <v>19138</v>
      </c>
      <c r="H13" s="8">
        <v>35800</v>
      </c>
      <c r="I13" s="8">
        <v>3580</v>
      </c>
      <c r="J13" s="8">
        <v>179</v>
      </c>
      <c r="K13" s="8">
        <f t="shared" si="1"/>
        <v>16662</v>
      </c>
      <c r="L13" s="40">
        <v>179</v>
      </c>
    </row>
    <row r="14" spans="1:12" x14ac:dyDescent="0.25">
      <c r="B14" s="39">
        <v>4</v>
      </c>
      <c r="C14" s="6" t="s">
        <v>22</v>
      </c>
      <c r="D14" s="7">
        <v>1092</v>
      </c>
      <c r="E14" s="8">
        <v>10518</v>
      </c>
      <c r="F14" s="65">
        <v>11599</v>
      </c>
      <c r="G14" s="11">
        <f t="shared" si="0"/>
        <v>11</v>
      </c>
      <c r="H14" s="8">
        <f>I14*10</f>
        <v>7020</v>
      </c>
      <c r="I14" s="8">
        <v>702</v>
      </c>
      <c r="J14" s="8">
        <f>I14/20</f>
        <v>35.1</v>
      </c>
      <c r="K14" s="8">
        <f t="shared" si="1"/>
        <v>7009</v>
      </c>
      <c r="L14" s="40">
        <v>52</v>
      </c>
    </row>
    <row r="15" spans="1:12" x14ac:dyDescent="0.25">
      <c r="B15" s="39">
        <v>5</v>
      </c>
      <c r="C15" s="6" t="s">
        <v>23</v>
      </c>
      <c r="D15" s="7">
        <v>416</v>
      </c>
      <c r="E15" s="8">
        <v>1984</v>
      </c>
      <c r="F15" s="65">
        <v>2000</v>
      </c>
      <c r="G15" s="11">
        <f t="shared" si="0"/>
        <v>400</v>
      </c>
      <c r="H15" s="8">
        <v>1880</v>
      </c>
      <c r="I15" s="8">
        <v>188</v>
      </c>
      <c r="J15" s="8">
        <v>9.4</v>
      </c>
      <c r="K15" s="8">
        <f t="shared" si="1"/>
        <v>1480</v>
      </c>
      <c r="L15" s="40">
        <v>12</v>
      </c>
    </row>
    <row r="16" spans="1:12" x14ac:dyDescent="0.25">
      <c r="B16" s="39">
        <v>6</v>
      </c>
      <c r="C16" s="6" t="s">
        <v>24</v>
      </c>
      <c r="D16" s="7">
        <v>0</v>
      </c>
      <c r="E16" s="8">
        <v>16800</v>
      </c>
      <c r="F16" s="65">
        <v>12000</v>
      </c>
      <c r="G16" s="11">
        <f t="shared" si="0"/>
        <v>4800</v>
      </c>
      <c r="H16" s="8">
        <f>I16*10</f>
        <v>17400</v>
      </c>
      <c r="I16" s="8">
        <v>1740</v>
      </c>
      <c r="J16" s="8">
        <v>87</v>
      </c>
      <c r="K16" s="8">
        <f t="shared" si="1"/>
        <v>12600</v>
      </c>
      <c r="L16" s="41">
        <v>87</v>
      </c>
    </row>
    <row r="17" spans="2:12" x14ac:dyDescent="0.25">
      <c r="B17" s="39">
        <v>7</v>
      </c>
      <c r="C17" s="6" t="s">
        <v>25</v>
      </c>
      <c r="D17" s="7">
        <v>0</v>
      </c>
      <c r="E17" s="8">
        <v>7590</v>
      </c>
      <c r="F17" s="65">
        <v>7590</v>
      </c>
      <c r="G17" s="11">
        <f t="shared" si="0"/>
        <v>0</v>
      </c>
      <c r="H17" s="8">
        <v>7600</v>
      </c>
      <c r="I17" s="8">
        <v>760</v>
      </c>
      <c r="J17" s="8">
        <v>38</v>
      </c>
      <c r="K17" s="8">
        <f t="shared" si="1"/>
        <v>7600</v>
      </c>
      <c r="L17" s="40">
        <v>38</v>
      </c>
    </row>
    <row r="18" spans="2:12" x14ac:dyDescent="0.25">
      <c r="B18" s="39">
        <v>8</v>
      </c>
      <c r="C18" s="6" t="s">
        <v>26</v>
      </c>
      <c r="D18" s="7">
        <v>1439</v>
      </c>
      <c r="E18" s="8">
        <v>8391</v>
      </c>
      <c r="F18" s="65">
        <v>9098</v>
      </c>
      <c r="G18" s="11">
        <f t="shared" si="0"/>
        <v>732</v>
      </c>
      <c r="H18" s="8">
        <f>I18*10</f>
        <v>10060</v>
      </c>
      <c r="I18" s="8">
        <v>1006</v>
      </c>
      <c r="J18" s="8">
        <f>I18/20</f>
        <v>50.3</v>
      </c>
      <c r="K18" s="8">
        <f t="shared" si="1"/>
        <v>9328</v>
      </c>
      <c r="L18" s="40">
        <v>54</v>
      </c>
    </row>
    <row r="19" spans="2:12" x14ac:dyDescent="0.25">
      <c r="B19" s="39">
        <v>9</v>
      </c>
      <c r="C19" s="6" t="s">
        <v>27</v>
      </c>
      <c r="D19" s="7">
        <v>13318</v>
      </c>
      <c r="E19" s="8">
        <v>21162</v>
      </c>
      <c r="F19" s="65">
        <v>20600</v>
      </c>
      <c r="G19" s="11">
        <f t="shared" si="0"/>
        <v>13880</v>
      </c>
      <c r="H19" s="8">
        <f>I19*10</f>
        <v>34450</v>
      </c>
      <c r="I19" s="8">
        <v>3445</v>
      </c>
      <c r="J19" s="8">
        <f>I19/20</f>
        <v>172.25</v>
      </c>
      <c r="K19" s="8">
        <f t="shared" si="1"/>
        <v>20570</v>
      </c>
      <c r="L19" s="41">
        <v>173</v>
      </c>
    </row>
    <row r="20" spans="2:12" x14ac:dyDescent="0.25">
      <c r="B20" s="39">
        <v>10</v>
      </c>
      <c r="C20" s="6" t="s">
        <v>28</v>
      </c>
      <c r="D20" s="7">
        <v>200</v>
      </c>
      <c r="E20" s="8">
        <v>2000</v>
      </c>
      <c r="F20" s="65">
        <v>2000</v>
      </c>
      <c r="G20" s="11">
        <f t="shared" si="0"/>
        <v>200</v>
      </c>
      <c r="H20" s="8">
        <f>I20*10</f>
        <v>2200</v>
      </c>
      <c r="I20" s="8">
        <v>220</v>
      </c>
      <c r="J20" s="8">
        <f>I20/20</f>
        <v>11</v>
      </c>
      <c r="K20" s="8">
        <f t="shared" si="1"/>
        <v>2000</v>
      </c>
      <c r="L20" s="41">
        <v>11</v>
      </c>
    </row>
    <row r="21" spans="2:12" x14ac:dyDescent="0.25">
      <c r="B21" s="39">
        <v>11</v>
      </c>
      <c r="C21" s="6" t="s">
        <v>29</v>
      </c>
      <c r="D21" s="7">
        <v>800</v>
      </c>
      <c r="E21" s="8">
        <v>3400</v>
      </c>
      <c r="F21" s="65">
        <v>3900</v>
      </c>
      <c r="G21" s="11">
        <f t="shared" si="0"/>
        <v>300</v>
      </c>
      <c r="H21" s="8">
        <v>4060</v>
      </c>
      <c r="I21" s="8">
        <v>406</v>
      </c>
      <c r="J21" s="8">
        <v>20.3</v>
      </c>
      <c r="K21" s="8">
        <f t="shared" si="1"/>
        <v>3760</v>
      </c>
      <c r="L21" s="41">
        <v>21</v>
      </c>
    </row>
    <row r="22" spans="2:12" x14ac:dyDescent="0.25">
      <c r="B22" s="39">
        <v>12</v>
      </c>
      <c r="C22" s="6" t="s">
        <v>30</v>
      </c>
      <c r="D22" s="7">
        <v>10</v>
      </c>
      <c r="E22" s="8">
        <v>8420</v>
      </c>
      <c r="F22" s="65">
        <v>8000</v>
      </c>
      <c r="G22" s="19">
        <f t="shared" si="0"/>
        <v>430</v>
      </c>
      <c r="H22" s="8">
        <f>I22*10</f>
        <v>8250</v>
      </c>
      <c r="I22" s="8">
        <v>825</v>
      </c>
      <c r="J22" s="8">
        <f>I22/20</f>
        <v>41.25</v>
      </c>
      <c r="K22" s="8">
        <f t="shared" si="1"/>
        <v>7820</v>
      </c>
      <c r="L22" s="41">
        <v>45</v>
      </c>
    </row>
    <row r="23" spans="2:12" x14ac:dyDescent="0.25">
      <c r="B23" s="39">
        <v>13</v>
      </c>
      <c r="C23" s="6" t="s">
        <v>31</v>
      </c>
      <c r="D23" s="7">
        <v>800</v>
      </c>
      <c r="E23" s="8">
        <v>5000</v>
      </c>
      <c r="F23" s="65">
        <v>4000</v>
      </c>
      <c r="G23" s="19">
        <f t="shared" si="0"/>
        <v>1800</v>
      </c>
      <c r="H23" s="8">
        <f>I23*10</f>
        <v>5800</v>
      </c>
      <c r="I23" s="8">
        <v>580</v>
      </c>
      <c r="J23" s="8">
        <f>I23/20</f>
        <v>29</v>
      </c>
      <c r="K23" s="8">
        <f t="shared" si="1"/>
        <v>4000</v>
      </c>
      <c r="L23" s="41">
        <v>29</v>
      </c>
    </row>
    <row r="24" spans="2:12" x14ac:dyDescent="0.25">
      <c r="B24" s="39">
        <v>14</v>
      </c>
      <c r="C24" s="6" t="s">
        <v>32</v>
      </c>
      <c r="D24" s="7">
        <v>4198</v>
      </c>
      <c r="E24" s="8">
        <v>15002</v>
      </c>
      <c r="F24" s="65">
        <v>16000</v>
      </c>
      <c r="G24" s="19">
        <f t="shared" si="0"/>
        <v>3200</v>
      </c>
      <c r="H24" s="8">
        <v>19400</v>
      </c>
      <c r="I24" s="8">
        <v>1940</v>
      </c>
      <c r="J24" s="8">
        <v>97</v>
      </c>
      <c r="K24" s="8">
        <f t="shared" si="1"/>
        <v>16200</v>
      </c>
      <c r="L24" s="40">
        <v>97</v>
      </c>
    </row>
    <row r="25" spans="2:12" x14ac:dyDescent="0.25">
      <c r="B25" s="39">
        <v>15</v>
      </c>
      <c r="C25" s="6" t="s">
        <v>33</v>
      </c>
      <c r="D25" s="7">
        <v>6801</v>
      </c>
      <c r="E25" s="8">
        <v>20599</v>
      </c>
      <c r="F25" s="65">
        <v>20200</v>
      </c>
      <c r="G25" s="19">
        <f t="shared" si="0"/>
        <v>7200</v>
      </c>
      <c r="H25" s="8">
        <v>23200</v>
      </c>
      <c r="I25" s="8">
        <v>2320</v>
      </c>
      <c r="J25" s="8">
        <v>116</v>
      </c>
      <c r="K25" s="8">
        <f t="shared" si="1"/>
        <v>16000</v>
      </c>
      <c r="L25" s="41">
        <v>116</v>
      </c>
    </row>
    <row r="26" spans="2:12" x14ac:dyDescent="0.25">
      <c r="B26" s="39">
        <v>16</v>
      </c>
      <c r="C26" s="6" t="s">
        <v>34</v>
      </c>
      <c r="D26" s="7">
        <v>2</v>
      </c>
      <c r="E26" s="8">
        <v>26398</v>
      </c>
      <c r="F26" s="65">
        <v>23998</v>
      </c>
      <c r="G26" s="19">
        <f t="shared" si="0"/>
        <v>2402</v>
      </c>
      <c r="H26" s="8">
        <v>25800</v>
      </c>
      <c r="I26" s="8">
        <v>2580</v>
      </c>
      <c r="J26" s="8">
        <v>129</v>
      </c>
      <c r="K26" s="8">
        <f t="shared" si="1"/>
        <v>23398</v>
      </c>
      <c r="L26" s="41">
        <v>129</v>
      </c>
    </row>
    <row r="27" spans="2:12" x14ac:dyDescent="0.25">
      <c r="B27" s="39">
        <v>17</v>
      </c>
      <c r="C27" s="6" t="s">
        <v>35</v>
      </c>
      <c r="D27" s="7">
        <v>0</v>
      </c>
      <c r="E27" s="8">
        <v>4640</v>
      </c>
      <c r="F27" s="65">
        <v>3000</v>
      </c>
      <c r="G27" s="19">
        <f t="shared" si="0"/>
        <v>1640</v>
      </c>
      <c r="H27" s="8">
        <f>I27*10</f>
        <v>3870</v>
      </c>
      <c r="I27" s="8">
        <v>387</v>
      </c>
      <c r="J27" s="8">
        <f>I27/20</f>
        <v>19.350000000000001</v>
      </c>
      <c r="K27" s="8">
        <f t="shared" si="1"/>
        <v>2230</v>
      </c>
      <c r="L27" s="40">
        <v>26</v>
      </c>
    </row>
    <row r="28" spans="2:12" x14ac:dyDescent="0.25">
      <c r="B28" s="39">
        <v>18</v>
      </c>
      <c r="C28" s="6" t="s">
        <v>36</v>
      </c>
      <c r="D28" s="7">
        <v>5200</v>
      </c>
      <c r="E28" s="8">
        <v>7600</v>
      </c>
      <c r="F28" s="65">
        <v>8000</v>
      </c>
      <c r="G28" s="19">
        <f t="shared" si="0"/>
        <v>4800</v>
      </c>
      <c r="H28" s="8">
        <f>I28*10</f>
        <v>12800</v>
      </c>
      <c r="I28" s="8">
        <v>1280</v>
      </c>
      <c r="J28" s="8">
        <f>I28/20</f>
        <v>64</v>
      </c>
      <c r="K28" s="8">
        <f t="shared" si="1"/>
        <v>8000</v>
      </c>
      <c r="L28" s="40">
        <v>64</v>
      </c>
    </row>
    <row r="29" spans="2:12" x14ac:dyDescent="0.25">
      <c r="B29" s="39">
        <v>19</v>
      </c>
      <c r="C29" s="6" t="s">
        <v>37</v>
      </c>
      <c r="D29" s="7">
        <v>11</v>
      </c>
      <c r="E29" s="8">
        <v>14859</v>
      </c>
      <c r="F29" s="65">
        <v>14870</v>
      </c>
      <c r="G29" s="19">
        <f t="shared" si="0"/>
        <v>0</v>
      </c>
      <c r="H29" s="8">
        <v>16080</v>
      </c>
      <c r="I29" s="8">
        <v>1608</v>
      </c>
      <c r="J29" s="8">
        <v>80.400000000000006</v>
      </c>
      <c r="K29" s="8">
        <f t="shared" si="1"/>
        <v>16080</v>
      </c>
      <c r="L29" s="41">
        <v>93</v>
      </c>
    </row>
    <row r="30" spans="2:12" x14ac:dyDescent="0.25">
      <c r="B30" s="39">
        <v>20</v>
      </c>
      <c r="C30" s="6" t="s">
        <v>38</v>
      </c>
      <c r="D30" s="7">
        <v>4800</v>
      </c>
      <c r="E30" s="8">
        <v>20000</v>
      </c>
      <c r="F30" s="65">
        <v>20000</v>
      </c>
      <c r="G30" s="19">
        <f t="shared" si="0"/>
        <v>4800</v>
      </c>
      <c r="H30" s="8">
        <v>24800</v>
      </c>
      <c r="I30" s="8">
        <v>2480</v>
      </c>
      <c r="J30" s="8">
        <v>124</v>
      </c>
      <c r="K30" s="8">
        <f t="shared" si="1"/>
        <v>20000</v>
      </c>
      <c r="L30" s="41">
        <v>124</v>
      </c>
    </row>
    <row r="31" spans="2:12" x14ac:dyDescent="0.25">
      <c r="B31" s="39">
        <v>21</v>
      </c>
      <c r="C31" s="6" t="s">
        <v>39</v>
      </c>
      <c r="D31" s="7">
        <v>1900</v>
      </c>
      <c r="E31" s="8">
        <v>5500</v>
      </c>
      <c r="F31" s="65">
        <v>5900</v>
      </c>
      <c r="G31" s="19">
        <f t="shared" si="0"/>
        <v>1500</v>
      </c>
      <c r="H31" s="8">
        <f>I31*10</f>
        <v>7160</v>
      </c>
      <c r="I31" s="8">
        <v>716</v>
      </c>
      <c r="J31" s="8">
        <f>I31/20</f>
        <v>35.799999999999997</v>
      </c>
      <c r="K31" s="8">
        <f t="shared" si="1"/>
        <v>5660</v>
      </c>
      <c r="L31" s="41">
        <v>37</v>
      </c>
    </row>
    <row r="32" spans="2:12" x14ac:dyDescent="0.25">
      <c r="B32" s="39">
        <v>22</v>
      </c>
      <c r="C32" s="6" t="s">
        <v>40</v>
      </c>
      <c r="D32" s="7">
        <v>0</v>
      </c>
      <c r="E32" s="8">
        <v>8130</v>
      </c>
      <c r="F32" s="65">
        <v>8130</v>
      </c>
      <c r="G32" s="19">
        <f t="shared" si="0"/>
        <v>0</v>
      </c>
      <c r="H32" s="8">
        <v>5700</v>
      </c>
      <c r="I32" s="8">
        <v>570</v>
      </c>
      <c r="J32" s="8">
        <v>28.5</v>
      </c>
      <c r="K32" s="8">
        <f t="shared" si="1"/>
        <v>5700</v>
      </c>
      <c r="L32" s="41">
        <v>29</v>
      </c>
    </row>
    <row r="33" spans="2:12" x14ac:dyDescent="0.25">
      <c r="B33" s="39">
        <v>23</v>
      </c>
      <c r="C33" s="6" t="s">
        <v>41</v>
      </c>
      <c r="D33" s="7">
        <v>1000</v>
      </c>
      <c r="E33" s="8">
        <v>8800</v>
      </c>
      <c r="F33" s="65">
        <v>8000</v>
      </c>
      <c r="G33" s="19">
        <f t="shared" si="0"/>
        <v>1800</v>
      </c>
      <c r="H33" s="8">
        <f>I33*10</f>
        <v>9800</v>
      </c>
      <c r="I33" s="8">
        <v>980</v>
      </c>
      <c r="J33" s="8">
        <f>I33/20</f>
        <v>49</v>
      </c>
      <c r="K33" s="8">
        <f t="shared" si="1"/>
        <v>8000</v>
      </c>
      <c r="L33" s="40">
        <v>49</v>
      </c>
    </row>
    <row r="34" spans="2:12" x14ac:dyDescent="0.25">
      <c r="B34" s="39">
        <v>24</v>
      </c>
      <c r="C34" s="6" t="s">
        <v>42</v>
      </c>
      <c r="D34" s="7">
        <v>50</v>
      </c>
      <c r="E34" s="8">
        <v>4020</v>
      </c>
      <c r="F34" s="65">
        <v>4000</v>
      </c>
      <c r="G34" s="19">
        <f t="shared" si="0"/>
        <v>70</v>
      </c>
      <c r="H34" s="8">
        <v>3690</v>
      </c>
      <c r="I34" s="45">
        <v>369</v>
      </c>
      <c r="J34" s="8">
        <f>I34/20</f>
        <v>18.45</v>
      </c>
      <c r="K34" s="8">
        <f t="shared" si="1"/>
        <v>3620</v>
      </c>
      <c r="L34" s="40">
        <v>36</v>
      </c>
    </row>
    <row r="35" spans="2:12" x14ac:dyDescent="0.25">
      <c r="B35" s="39">
        <v>25</v>
      </c>
      <c r="C35" s="6" t="s">
        <v>43</v>
      </c>
      <c r="D35" s="7">
        <v>23</v>
      </c>
      <c r="E35" s="8">
        <v>3377</v>
      </c>
      <c r="F35" s="65">
        <v>3400</v>
      </c>
      <c r="G35" s="19">
        <f t="shared" si="0"/>
        <v>0</v>
      </c>
      <c r="H35" s="8">
        <v>3400</v>
      </c>
      <c r="I35" s="8">
        <v>340</v>
      </c>
      <c r="J35" s="8">
        <f>I35/20</f>
        <v>17</v>
      </c>
      <c r="K35" s="8">
        <f t="shared" si="1"/>
        <v>3400</v>
      </c>
      <c r="L35" s="40">
        <v>17</v>
      </c>
    </row>
    <row r="36" spans="2:12" x14ac:dyDescent="0.25">
      <c r="B36" s="39">
        <v>26</v>
      </c>
      <c r="C36" s="6" t="s">
        <v>44</v>
      </c>
      <c r="D36" s="7">
        <v>400</v>
      </c>
      <c r="E36" s="8">
        <v>2000</v>
      </c>
      <c r="F36" s="65">
        <v>2000</v>
      </c>
      <c r="G36" s="19">
        <f t="shared" si="0"/>
        <v>400</v>
      </c>
      <c r="H36" s="8">
        <v>2400</v>
      </c>
      <c r="I36" s="8">
        <v>240</v>
      </c>
      <c r="J36" s="8">
        <v>12</v>
      </c>
      <c r="K36" s="8">
        <f t="shared" si="1"/>
        <v>2000</v>
      </c>
      <c r="L36" s="40">
        <v>19</v>
      </c>
    </row>
    <row r="37" spans="2:12" x14ac:dyDescent="0.25">
      <c r="B37" s="39">
        <v>27</v>
      </c>
      <c r="C37" s="6" t="s">
        <v>45</v>
      </c>
      <c r="D37" s="7">
        <v>1402</v>
      </c>
      <c r="E37" s="8">
        <v>5548</v>
      </c>
      <c r="F37" s="65">
        <v>6000</v>
      </c>
      <c r="G37" s="19">
        <f t="shared" si="0"/>
        <v>950</v>
      </c>
      <c r="H37" s="8">
        <f>I37*10</f>
        <v>5880</v>
      </c>
      <c r="I37" s="8">
        <v>588</v>
      </c>
      <c r="J37" s="8">
        <f>I37/20</f>
        <v>29.4</v>
      </c>
      <c r="K37" s="8">
        <f t="shared" si="1"/>
        <v>4930</v>
      </c>
      <c r="L37" s="40">
        <v>35</v>
      </c>
    </row>
    <row r="38" spans="2:12" x14ac:dyDescent="0.25">
      <c r="B38" s="39">
        <v>28</v>
      </c>
      <c r="C38" s="6" t="s">
        <v>46</v>
      </c>
      <c r="D38" s="7">
        <v>0</v>
      </c>
      <c r="E38" s="8">
        <v>8640</v>
      </c>
      <c r="F38" s="65">
        <v>8640</v>
      </c>
      <c r="G38" s="19">
        <f t="shared" si="0"/>
        <v>0</v>
      </c>
      <c r="H38" s="8">
        <f>I38*10</f>
        <v>3550</v>
      </c>
      <c r="I38" s="8">
        <v>355</v>
      </c>
      <c r="J38" s="8">
        <v>17.75</v>
      </c>
      <c r="K38" s="8">
        <f t="shared" si="1"/>
        <v>3550</v>
      </c>
      <c r="L38" s="40">
        <v>62</v>
      </c>
    </row>
    <row r="39" spans="2:12" x14ac:dyDescent="0.25">
      <c r="B39" s="39">
        <v>29</v>
      </c>
      <c r="C39" s="6" t="s">
        <v>47</v>
      </c>
      <c r="D39" s="28">
        <v>4799</v>
      </c>
      <c r="E39" s="17">
        <v>8001</v>
      </c>
      <c r="F39" s="65">
        <v>8000</v>
      </c>
      <c r="G39" s="19">
        <f t="shared" si="0"/>
        <v>4800</v>
      </c>
      <c r="H39" s="8">
        <v>12800</v>
      </c>
      <c r="I39" s="8">
        <v>1280</v>
      </c>
      <c r="J39" s="8">
        <f>I39/20</f>
        <v>64</v>
      </c>
      <c r="K39" s="8">
        <f t="shared" si="1"/>
        <v>8000</v>
      </c>
      <c r="L39" s="40">
        <v>64</v>
      </c>
    </row>
    <row r="40" spans="2:12" x14ac:dyDescent="0.25">
      <c r="B40" s="39">
        <v>30</v>
      </c>
      <c r="C40" s="6" t="s">
        <v>48</v>
      </c>
      <c r="D40" s="46">
        <v>800</v>
      </c>
      <c r="E40" s="23">
        <v>3900</v>
      </c>
      <c r="F40" s="66">
        <v>4000</v>
      </c>
      <c r="G40" s="11">
        <f>D40+E40-F40</f>
        <v>700</v>
      </c>
      <c r="H40" s="14">
        <v>4600</v>
      </c>
      <c r="I40" s="14">
        <v>460</v>
      </c>
      <c r="J40" s="14">
        <v>23</v>
      </c>
      <c r="K40" s="8">
        <f t="shared" si="1"/>
        <v>3900</v>
      </c>
      <c r="L40" s="40">
        <v>23</v>
      </c>
    </row>
    <row r="41" spans="2:12" x14ac:dyDescent="0.25">
      <c r="B41" s="39">
        <v>31</v>
      </c>
      <c r="C41" s="6" t="s">
        <v>49</v>
      </c>
      <c r="D41" s="28">
        <v>0</v>
      </c>
      <c r="E41" s="17">
        <v>3270</v>
      </c>
      <c r="F41" s="65">
        <v>3270</v>
      </c>
      <c r="G41" s="11">
        <f>D41+E41-F41</f>
        <v>0</v>
      </c>
      <c r="H41" s="8">
        <v>1920</v>
      </c>
      <c r="I41" s="8">
        <v>192</v>
      </c>
      <c r="J41" s="8">
        <v>9.6</v>
      </c>
      <c r="K41" s="8">
        <f t="shared" si="1"/>
        <v>1920</v>
      </c>
      <c r="L41" s="42">
        <v>15</v>
      </c>
    </row>
    <row r="42" spans="2:12" x14ac:dyDescent="0.25">
      <c r="B42" s="39">
        <v>32</v>
      </c>
      <c r="C42" s="6" t="s">
        <v>50</v>
      </c>
      <c r="D42" s="28">
        <v>1151</v>
      </c>
      <c r="E42" s="17">
        <v>5699</v>
      </c>
      <c r="F42" s="65">
        <v>6850</v>
      </c>
      <c r="G42" s="11">
        <f t="shared" ref="G42:G43" si="2">D42+E42-F42</f>
        <v>0</v>
      </c>
      <c r="H42" s="8">
        <v>5050</v>
      </c>
      <c r="I42" s="8">
        <v>505</v>
      </c>
      <c r="J42" s="8">
        <v>25.25</v>
      </c>
      <c r="K42" s="8">
        <f t="shared" si="1"/>
        <v>5050</v>
      </c>
      <c r="L42" s="40">
        <v>33</v>
      </c>
    </row>
    <row r="43" spans="2:12" x14ac:dyDescent="0.25">
      <c r="B43" s="39">
        <v>33</v>
      </c>
      <c r="C43" s="6" t="s">
        <v>51</v>
      </c>
      <c r="D43" s="28">
        <v>4</v>
      </c>
      <c r="E43" s="17">
        <v>9996</v>
      </c>
      <c r="F43" s="65">
        <v>10000</v>
      </c>
      <c r="G43" s="11">
        <f t="shared" si="2"/>
        <v>0</v>
      </c>
      <c r="H43" s="8">
        <v>9800</v>
      </c>
      <c r="I43" s="8">
        <v>980</v>
      </c>
      <c r="J43" s="8">
        <v>49</v>
      </c>
      <c r="K43" s="8">
        <f t="shared" si="1"/>
        <v>9800</v>
      </c>
      <c r="L43" s="40">
        <v>49</v>
      </c>
    </row>
    <row r="44" spans="2:12" x14ac:dyDescent="0.25">
      <c r="B44" s="39">
        <v>34</v>
      </c>
      <c r="C44" s="6" t="s">
        <v>52</v>
      </c>
      <c r="D44" s="28">
        <v>4085</v>
      </c>
      <c r="E44" s="17">
        <v>14315</v>
      </c>
      <c r="F44" s="65">
        <v>14000</v>
      </c>
      <c r="G44" s="11">
        <f>D44+E44-F44</f>
        <v>4400</v>
      </c>
      <c r="H44" s="8">
        <v>12400</v>
      </c>
      <c r="I44" s="8">
        <v>1240</v>
      </c>
      <c r="J44" s="8">
        <f>I44/20</f>
        <v>62</v>
      </c>
      <c r="K44" s="8">
        <f t="shared" si="1"/>
        <v>8000</v>
      </c>
      <c r="L44" s="40">
        <v>62</v>
      </c>
    </row>
    <row r="45" spans="2:12" x14ac:dyDescent="0.25">
      <c r="B45" s="39">
        <v>35</v>
      </c>
      <c r="C45" s="6" t="s">
        <v>53</v>
      </c>
      <c r="D45" s="28">
        <v>334</v>
      </c>
      <c r="E45" s="17">
        <v>4466</v>
      </c>
      <c r="F45" s="65">
        <v>3800</v>
      </c>
      <c r="G45" s="11">
        <f>D45+E45-F45</f>
        <v>1000</v>
      </c>
      <c r="H45" s="8">
        <v>4010</v>
      </c>
      <c r="I45" s="8">
        <v>401</v>
      </c>
      <c r="J45" s="8">
        <f t="shared" ref="J45:J50" si="3">I45/20</f>
        <v>20.05</v>
      </c>
      <c r="K45" s="8">
        <f t="shared" si="1"/>
        <v>3010</v>
      </c>
      <c r="L45" s="40">
        <v>24</v>
      </c>
    </row>
    <row r="46" spans="2:12" x14ac:dyDescent="0.25">
      <c r="B46" s="39">
        <v>36</v>
      </c>
      <c r="C46" s="6" t="s">
        <v>54</v>
      </c>
      <c r="D46" s="28">
        <v>5500</v>
      </c>
      <c r="E46" s="17">
        <v>22100</v>
      </c>
      <c r="F46" s="65">
        <v>21700</v>
      </c>
      <c r="G46" s="11">
        <v>5900</v>
      </c>
      <c r="H46" s="8">
        <v>24860</v>
      </c>
      <c r="I46" s="8">
        <v>2486</v>
      </c>
      <c r="J46" s="8">
        <f t="shared" si="3"/>
        <v>124.3</v>
      </c>
      <c r="K46" s="8">
        <f t="shared" si="1"/>
        <v>18960</v>
      </c>
      <c r="L46" s="40">
        <v>132</v>
      </c>
    </row>
    <row r="47" spans="2:12" x14ac:dyDescent="0.25">
      <c r="B47" s="39">
        <v>37</v>
      </c>
      <c r="C47" s="6" t="s">
        <v>55</v>
      </c>
      <c r="D47" s="28">
        <v>6244</v>
      </c>
      <c r="E47" s="17">
        <v>26686</v>
      </c>
      <c r="F47" s="65">
        <v>27988</v>
      </c>
      <c r="G47" s="11">
        <f t="shared" ref="G47:G63" si="4">D47+E47-F47</f>
        <v>4942</v>
      </c>
      <c r="H47" s="8">
        <v>32800</v>
      </c>
      <c r="I47" s="8">
        <v>3280</v>
      </c>
      <c r="J47" s="8">
        <f t="shared" si="3"/>
        <v>164</v>
      </c>
      <c r="K47" s="8">
        <f t="shared" si="1"/>
        <v>27858</v>
      </c>
      <c r="L47" s="40">
        <v>164</v>
      </c>
    </row>
    <row r="48" spans="2:12" x14ac:dyDescent="0.25">
      <c r="B48" s="39">
        <v>38</v>
      </c>
      <c r="C48" s="6" t="s">
        <v>56</v>
      </c>
      <c r="D48" s="28">
        <v>5166</v>
      </c>
      <c r="E48" s="17">
        <v>20234</v>
      </c>
      <c r="F48" s="65">
        <v>25400</v>
      </c>
      <c r="G48" s="11">
        <f t="shared" si="4"/>
        <v>0</v>
      </c>
      <c r="H48" s="8">
        <f>I48*10</f>
        <v>22800</v>
      </c>
      <c r="I48" s="8">
        <v>2280</v>
      </c>
      <c r="J48" s="8">
        <f t="shared" si="3"/>
        <v>114</v>
      </c>
      <c r="K48" s="8">
        <f t="shared" si="1"/>
        <v>22800</v>
      </c>
      <c r="L48" s="40">
        <v>114</v>
      </c>
    </row>
    <row r="49" spans="2:12" x14ac:dyDescent="0.25">
      <c r="B49" s="39">
        <v>39</v>
      </c>
      <c r="C49" s="6" t="s">
        <v>57</v>
      </c>
      <c r="D49" s="28">
        <v>30</v>
      </c>
      <c r="E49" s="17">
        <v>9060</v>
      </c>
      <c r="F49" s="65">
        <v>9000</v>
      </c>
      <c r="G49" s="11">
        <f t="shared" si="4"/>
        <v>90</v>
      </c>
      <c r="H49" s="8">
        <v>8530</v>
      </c>
      <c r="I49" s="8">
        <v>853</v>
      </c>
      <c r="J49" s="8">
        <f t="shared" si="3"/>
        <v>42.65</v>
      </c>
      <c r="K49" s="8">
        <f t="shared" si="1"/>
        <v>8440</v>
      </c>
      <c r="L49" s="42">
        <v>46</v>
      </c>
    </row>
    <row r="50" spans="2:12" x14ac:dyDescent="0.25">
      <c r="B50" s="39">
        <v>40</v>
      </c>
      <c r="C50" s="6" t="s">
        <v>58</v>
      </c>
      <c r="D50" s="28">
        <v>690</v>
      </c>
      <c r="E50" s="17">
        <v>7210</v>
      </c>
      <c r="F50" s="65">
        <v>7900</v>
      </c>
      <c r="G50" s="11">
        <f t="shared" si="4"/>
        <v>0</v>
      </c>
      <c r="H50" s="8">
        <v>6060</v>
      </c>
      <c r="I50" s="8">
        <v>606</v>
      </c>
      <c r="J50" s="8">
        <f t="shared" si="3"/>
        <v>30.3</v>
      </c>
      <c r="K50" s="8">
        <f t="shared" si="1"/>
        <v>6060</v>
      </c>
      <c r="L50" s="40">
        <v>40</v>
      </c>
    </row>
    <row r="51" spans="2:12" x14ac:dyDescent="0.25">
      <c r="B51" s="39">
        <v>41</v>
      </c>
      <c r="C51" s="6" t="s">
        <v>59</v>
      </c>
      <c r="D51" s="28">
        <v>2400</v>
      </c>
      <c r="E51" s="17">
        <v>10000</v>
      </c>
      <c r="F51" s="65">
        <v>10000</v>
      </c>
      <c r="G51" s="19">
        <f t="shared" si="4"/>
        <v>2400</v>
      </c>
      <c r="H51" s="8">
        <f>I51*10</f>
        <v>12400</v>
      </c>
      <c r="I51" s="8">
        <v>1240</v>
      </c>
      <c r="J51" s="8">
        <f>I51/20</f>
        <v>62</v>
      </c>
      <c r="K51" s="8">
        <f t="shared" si="1"/>
        <v>10000</v>
      </c>
      <c r="L51" s="40">
        <v>62</v>
      </c>
    </row>
    <row r="52" spans="2:12" x14ac:dyDescent="0.25">
      <c r="B52" s="39">
        <v>42</v>
      </c>
      <c r="C52" s="6" t="s">
        <v>60</v>
      </c>
      <c r="D52" s="28">
        <v>840</v>
      </c>
      <c r="E52" s="17">
        <v>10090</v>
      </c>
      <c r="F52" s="65">
        <v>8000</v>
      </c>
      <c r="G52" s="19">
        <f t="shared" si="4"/>
        <v>2930</v>
      </c>
      <c r="H52" s="8">
        <v>10800</v>
      </c>
      <c r="I52" s="8">
        <v>1080</v>
      </c>
      <c r="J52" s="8">
        <v>54</v>
      </c>
      <c r="K52" s="8">
        <f t="shared" si="1"/>
        <v>7870</v>
      </c>
      <c r="L52" s="40">
        <v>54</v>
      </c>
    </row>
    <row r="53" spans="2:12" x14ac:dyDescent="0.25">
      <c r="B53" s="39">
        <v>43</v>
      </c>
      <c r="C53" s="6" t="s">
        <v>61</v>
      </c>
      <c r="D53" s="47">
        <v>0</v>
      </c>
      <c r="E53" s="13">
        <v>2200</v>
      </c>
      <c r="F53" s="67">
        <v>1800</v>
      </c>
      <c r="G53" s="15">
        <f t="shared" si="4"/>
        <v>400</v>
      </c>
      <c r="H53" s="12">
        <v>2200</v>
      </c>
      <c r="I53" s="12">
        <v>220</v>
      </c>
      <c r="J53" s="12">
        <f>I53/20</f>
        <v>11</v>
      </c>
      <c r="K53" s="12">
        <f t="shared" si="1"/>
        <v>1800</v>
      </c>
      <c r="L53" s="40">
        <v>11</v>
      </c>
    </row>
    <row r="54" spans="2:12" x14ac:dyDescent="0.25">
      <c r="B54" s="39">
        <v>44</v>
      </c>
      <c r="C54" s="6" t="s">
        <v>62</v>
      </c>
      <c r="D54" s="28">
        <v>980</v>
      </c>
      <c r="E54" s="17">
        <v>4620</v>
      </c>
      <c r="F54" s="65">
        <v>4000</v>
      </c>
      <c r="G54" s="11">
        <f t="shared" si="4"/>
        <v>1600</v>
      </c>
      <c r="H54" s="8">
        <f>I54*10</f>
        <v>5600</v>
      </c>
      <c r="I54" s="8">
        <v>560</v>
      </c>
      <c r="J54" s="8">
        <f>I54/20</f>
        <v>28</v>
      </c>
      <c r="K54" s="8">
        <f t="shared" si="1"/>
        <v>4000</v>
      </c>
      <c r="L54" s="40">
        <v>28</v>
      </c>
    </row>
    <row r="55" spans="2:12" x14ac:dyDescent="0.25">
      <c r="B55" s="39">
        <v>45</v>
      </c>
      <c r="C55" s="6" t="s">
        <v>63</v>
      </c>
      <c r="D55" s="7">
        <v>400</v>
      </c>
      <c r="E55" s="8">
        <v>1560</v>
      </c>
      <c r="F55" s="65">
        <v>1960</v>
      </c>
      <c r="G55" s="11">
        <f t="shared" si="4"/>
        <v>0</v>
      </c>
      <c r="H55" s="8">
        <f>I55*10</f>
        <v>2400</v>
      </c>
      <c r="I55" s="8">
        <v>240</v>
      </c>
      <c r="J55" s="8">
        <f>I55/20</f>
        <v>12</v>
      </c>
      <c r="K55" s="8">
        <f t="shared" si="1"/>
        <v>2400</v>
      </c>
      <c r="L55" s="40">
        <v>12</v>
      </c>
    </row>
    <row r="56" spans="2:12" x14ac:dyDescent="0.25">
      <c r="B56" s="39">
        <v>46</v>
      </c>
      <c r="C56" s="6" t="s">
        <v>64</v>
      </c>
      <c r="D56" s="7">
        <v>800</v>
      </c>
      <c r="E56" s="8">
        <v>4600</v>
      </c>
      <c r="F56" s="65">
        <v>5400</v>
      </c>
      <c r="G56" s="11">
        <f t="shared" si="4"/>
        <v>0</v>
      </c>
      <c r="H56" s="8">
        <f>I56*10</f>
        <v>3510</v>
      </c>
      <c r="I56" s="8">
        <v>351</v>
      </c>
      <c r="J56" s="8">
        <v>17.55</v>
      </c>
      <c r="K56" s="8">
        <f t="shared" si="1"/>
        <v>3510</v>
      </c>
      <c r="L56" s="40">
        <v>27</v>
      </c>
    </row>
    <row r="57" spans="2:12" x14ac:dyDescent="0.25">
      <c r="B57" s="39">
        <v>47</v>
      </c>
      <c r="C57" s="6" t="s">
        <v>65</v>
      </c>
      <c r="D57" s="7">
        <v>120</v>
      </c>
      <c r="E57" s="8">
        <v>5680</v>
      </c>
      <c r="F57" s="65">
        <v>5700</v>
      </c>
      <c r="G57" s="11">
        <f t="shared" si="4"/>
        <v>100</v>
      </c>
      <c r="H57" s="8">
        <f>I57*10</f>
        <v>3770</v>
      </c>
      <c r="I57" s="8">
        <v>377</v>
      </c>
      <c r="J57" s="8">
        <f>I57/20</f>
        <v>18.850000000000001</v>
      </c>
      <c r="K57" s="8">
        <f t="shared" si="1"/>
        <v>3670</v>
      </c>
      <c r="L57" s="40">
        <v>29</v>
      </c>
    </row>
    <row r="58" spans="2:12" x14ac:dyDescent="0.25">
      <c r="B58" s="39">
        <v>48</v>
      </c>
      <c r="C58" s="6" t="s">
        <v>66</v>
      </c>
      <c r="D58" s="7">
        <v>1276</v>
      </c>
      <c r="E58" s="8">
        <v>5724</v>
      </c>
      <c r="F58" s="65">
        <v>6000</v>
      </c>
      <c r="G58" s="11">
        <f t="shared" si="4"/>
        <v>1000</v>
      </c>
      <c r="H58" s="8">
        <v>6600</v>
      </c>
      <c r="I58" s="8">
        <v>660</v>
      </c>
      <c r="J58" s="8">
        <v>33</v>
      </c>
      <c r="K58" s="8">
        <f t="shared" si="1"/>
        <v>5600</v>
      </c>
      <c r="L58" s="40">
        <v>33</v>
      </c>
    </row>
    <row r="59" spans="2:12" x14ac:dyDescent="0.25">
      <c r="B59" s="39">
        <v>49</v>
      </c>
      <c r="C59" s="6" t="s">
        <v>67</v>
      </c>
      <c r="D59" s="7">
        <v>4000</v>
      </c>
      <c r="E59" s="8">
        <v>7400</v>
      </c>
      <c r="F59" s="65">
        <v>7600</v>
      </c>
      <c r="G59" s="11">
        <f t="shared" si="4"/>
        <v>3800</v>
      </c>
      <c r="H59" s="8">
        <f>I59*10</f>
        <v>11400</v>
      </c>
      <c r="I59" s="8">
        <v>1140</v>
      </c>
      <c r="J59" s="8">
        <v>57</v>
      </c>
      <c r="K59" s="8">
        <f t="shared" si="1"/>
        <v>7600</v>
      </c>
      <c r="L59" s="40">
        <v>57</v>
      </c>
    </row>
    <row r="60" spans="2:12" x14ac:dyDescent="0.25">
      <c r="B60" s="39">
        <v>50</v>
      </c>
      <c r="C60" s="6" t="s">
        <v>68</v>
      </c>
      <c r="D60" s="7">
        <v>2941</v>
      </c>
      <c r="E60" s="8">
        <v>8659</v>
      </c>
      <c r="F60" s="65">
        <v>8000</v>
      </c>
      <c r="G60" s="11">
        <f t="shared" si="4"/>
        <v>3600</v>
      </c>
      <c r="H60" s="8">
        <v>16600</v>
      </c>
      <c r="I60" s="8">
        <v>1660</v>
      </c>
      <c r="J60" s="8">
        <v>83</v>
      </c>
      <c r="K60" s="8">
        <f t="shared" si="1"/>
        <v>13000</v>
      </c>
      <c r="L60" s="40">
        <v>83</v>
      </c>
    </row>
    <row r="61" spans="2:12" x14ac:dyDescent="0.25">
      <c r="B61" s="39">
        <v>51</v>
      </c>
      <c r="C61" s="6" t="s">
        <v>69</v>
      </c>
      <c r="D61" s="7">
        <v>400</v>
      </c>
      <c r="E61" s="8">
        <v>2000</v>
      </c>
      <c r="F61" s="65">
        <v>2000</v>
      </c>
      <c r="G61" s="19">
        <f t="shared" si="4"/>
        <v>400</v>
      </c>
      <c r="H61" s="8">
        <f>I61*10</f>
        <v>2400</v>
      </c>
      <c r="I61" s="8">
        <v>240</v>
      </c>
      <c r="J61" s="8">
        <f>I61/20</f>
        <v>12</v>
      </c>
      <c r="K61" s="8">
        <f t="shared" si="1"/>
        <v>2000</v>
      </c>
      <c r="L61" s="40">
        <v>12</v>
      </c>
    </row>
    <row r="62" spans="2:12" x14ac:dyDescent="0.25">
      <c r="B62" s="39">
        <v>52</v>
      </c>
      <c r="C62" s="6" t="s">
        <v>70</v>
      </c>
      <c r="D62" s="7">
        <v>600</v>
      </c>
      <c r="E62" s="8">
        <v>4000</v>
      </c>
      <c r="F62" s="65">
        <v>4000</v>
      </c>
      <c r="G62" s="19">
        <f t="shared" si="4"/>
        <v>600</v>
      </c>
      <c r="H62" s="8">
        <f>I62*10</f>
        <v>4600</v>
      </c>
      <c r="I62" s="8">
        <v>460</v>
      </c>
      <c r="J62" s="8">
        <f>I62/20</f>
        <v>23</v>
      </c>
      <c r="K62" s="8">
        <f t="shared" si="1"/>
        <v>4000</v>
      </c>
      <c r="L62" s="40">
        <v>23</v>
      </c>
    </row>
    <row r="63" spans="2:12" ht="15.75" thickBot="1" x14ac:dyDescent="0.3">
      <c r="B63" s="43">
        <v>53</v>
      </c>
      <c r="C63" s="48" t="s">
        <v>71</v>
      </c>
      <c r="D63" s="9">
        <v>1519</v>
      </c>
      <c r="E63" s="16">
        <v>3281</v>
      </c>
      <c r="F63" s="68">
        <v>3800</v>
      </c>
      <c r="G63" s="20">
        <f t="shared" si="4"/>
        <v>1000</v>
      </c>
      <c r="H63" s="8">
        <f>I63*10</f>
        <v>4680</v>
      </c>
      <c r="I63" s="8">
        <v>468</v>
      </c>
      <c r="J63" s="8">
        <f>I63/20</f>
        <v>23.4</v>
      </c>
      <c r="K63" s="8">
        <f t="shared" si="1"/>
        <v>3680</v>
      </c>
      <c r="L63" s="40">
        <v>24</v>
      </c>
    </row>
    <row r="64" spans="2:12" ht="15.75" thickBot="1" x14ac:dyDescent="0.3">
      <c r="B64" s="51" t="s">
        <v>0</v>
      </c>
      <c r="C64" s="52"/>
      <c r="D64" s="10">
        <f t="shared" ref="D64:L64" si="5">SUM(D11:D63)</f>
        <v>110005</v>
      </c>
      <c r="E64" s="50">
        <f t="shared" si="5"/>
        <v>481335</v>
      </c>
      <c r="F64" s="10">
        <f t="shared" si="5"/>
        <v>477024</v>
      </c>
      <c r="G64" s="10">
        <f t="shared" si="5"/>
        <v>114316</v>
      </c>
      <c r="H64" s="21">
        <f t="shared" si="5"/>
        <v>553440</v>
      </c>
      <c r="I64" s="21">
        <f t="shared" si="5"/>
        <v>55344</v>
      </c>
      <c r="J64" s="22">
        <f t="shared" si="5"/>
        <v>2767.2000000000003</v>
      </c>
      <c r="K64" s="21">
        <f t="shared" si="5"/>
        <v>439124</v>
      </c>
      <c r="L64" s="49">
        <f t="shared" si="5"/>
        <v>2949</v>
      </c>
    </row>
    <row r="65" spans="3:11" x14ac:dyDescent="0.25">
      <c r="E65" s="32"/>
      <c r="F65" s="32"/>
    </row>
    <row r="66" spans="3:11" x14ac:dyDescent="0.25">
      <c r="C66" s="31" t="s">
        <v>1</v>
      </c>
      <c r="E66" s="32"/>
      <c r="G66" s="32"/>
      <c r="H66" s="44"/>
      <c r="I66" s="44"/>
      <c r="J66" s="44"/>
      <c r="K66" s="44"/>
    </row>
    <row r="67" spans="3:11" x14ac:dyDescent="0.25">
      <c r="C67" s="31" t="s">
        <v>72</v>
      </c>
    </row>
    <row r="89" spans="5:5" x14ac:dyDescent="0.25">
      <c r="E89" s="31" t="s">
        <v>73</v>
      </c>
    </row>
  </sheetData>
  <mergeCells count="7">
    <mergeCell ref="B64:C64"/>
    <mergeCell ref="A4:L4"/>
    <mergeCell ref="B9:B10"/>
    <mergeCell ref="C9:C10"/>
    <mergeCell ref="I9:I10"/>
    <mergeCell ref="J9:J10"/>
    <mergeCell ref="L9:L10"/>
  </mergeCells>
  <pageMargins left="0.25" right="0.25" top="0.75" bottom="0.75" header="0.3" footer="0.3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iunie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MadalinaD</dc:creator>
  <cp:lastModifiedBy>user</cp:lastModifiedBy>
  <cp:lastPrinted>2021-11-26T06:15:13Z</cp:lastPrinted>
  <dcterms:created xsi:type="dcterms:W3CDTF">2021-04-15T14:37:07Z</dcterms:created>
  <dcterms:modified xsi:type="dcterms:W3CDTF">2021-12-08T09:19:02Z</dcterms:modified>
</cp:coreProperties>
</file>