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69AF34D-CFFC-4C06-9C60-261882C575A9}" xr6:coauthVersionLast="47" xr6:coauthVersionMax="47" xr10:uidLastSave="{00000000-0000-0000-0000-000000000000}"/>
  <bookViews>
    <workbookView xWindow="-120" yWindow="-120" windowWidth="19440" windowHeight="15150" xr2:uid="{00000000-000D-0000-FFFF-FFFF00000000}"/>
  </bookViews>
  <sheets>
    <sheet name="Ierarhie HD" sheetId="3" r:id="rId1"/>
    <sheet name="statisticaEa" sheetId="4" r:id="rId2"/>
    <sheet name="statistica Eb" sheetId="8" r:id="rId3"/>
    <sheet name="statisticaEc" sheetId="5" r:id="rId4"/>
    <sheet name="statistica Ed" sheetId="6" r:id="rId5"/>
  </sheets>
  <definedNames>
    <definedName name="_xlnm._FilterDatabase" localSheetId="0" hidden="1">'Ierarhie HD'!$A$1:$F$33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4" i="3" l="1"/>
  <c r="F34" i="3" s="1"/>
  <c r="D34" i="3"/>
  <c r="C34" i="3"/>
  <c r="B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M6" i="8" l="1"/>
  <c r="O6" i="8" s="1"/>
  <c r="M5" i="8"/>
  <c r="O5" i="8" s="1"/>
  <c r="M4" i="8"/>
  <c r="O4" i="8" s="1"/>
  <c r="M19" i="6"/>
  <c r="O19" i="6" s="1"/>
  <c r="M11" i="6"/>
  <c r="O11" i="6" s="1"/>
  <c r="M8" i="6"/>
  <c r="O8" i="6" s="1"/>
  <c r="M16" i="6"/>
  <c r="O16" i="6" s="1"/>
  <c r="M21" i="6"/>
  <c r="O21" i="6" s="1"/>
  <c r="M7" i="6"/>
  <c r="O7" i="6" s="1"/>
  <c r="M24" i="6"/>
  <c r="O24" i="6" s="1"/>
  <c r="M9" i="6"/>
  <c r="O9" i="6" s="1"/>
  <c r="M18" i="6"/>
  <c r="O18" i="6" s="1"/>
  <c r="M27" i="6"/>
  <c r="O27" i="6" s="1"/>
  <c r="M30" i="6"/>
  <c r="O30" i="6" s="1"/>
  <c r="M33" i="6"/>
  <c r="O33" i="6" s="1"/>
  <c r="M10" i="6"/>
  <c r="O10" i="6" s="1"/>
  <c r="M34" i="6"/>
  <c r="O34" i="6" s="1"/>
  <c r="M28" i="6"/>
  <c r="O28" i="6" s="1"/>
  <c r="M31" i="6"/>
  <c r="O31" i="6" s="1"/>
  <c r="M26" i="6"/>
  <c r="O26" i="6" s="1"/>
  <c r="M17" i="6"/>
  <c r="O17" i="6" s="1"/>
  <c r="M29" i="6"/>
  <c r="O29" i="6" s="1"/>
  <c r="M20" i="6"/>
  <c r="O20" i="6" s="1"/>
  <c r="M25" i="6"/>
  <c r="O25" i="6" s="1"/>
  <c r="M32" i="6"/>
  <c r="O32" i="6" s="1"/>
  <c r="M35" i="6"/>
  <c r="O35" i="6" s="1"/>
  <c r="M6" i="6"/>
  <c r="O6" i="6" s="1"/>
  <c r="M5" i="6"/>
  <c r="O5" i="6" s="1"/>
  <c r="M22" i="6"/>
  <c r="O22" i="6" s="1"/>
  <c r="M12" i="6"/>
  <c r="O12" i="6" s="1"/>
  <c r="M13" i="6"/>
  <c r="O13" i="6" s="1"/>
  <c r="M14" i="6"/>
  <c r="O14" i="6" s="1"/>
  <c r="M23" i="6"/>
  <c r="O23" i="6" s="1"/>
  <c r="M4" i="6"/>
  <c r="O4" i="6" s="1"/>
  <c r="M36" i="6"/>
  <c r="O36" i="6" s="1"/>
  <c r="M15" i="6"/>
  <c r="O15" i="6" s="1"/>
  <c r="M25" i="5"/>
  <c r="M7" i="5"/>
  <c r="M12" i="5"/>
  <c r="M5" i="5"/>
  <c r="M11" i="5"/>
  <c r="M4" i="5"/>
  <c r="M22" i="5"/>
  <c r="M23" i="5"/>
  <c r="M10" i="5"/>
  <c r="M33" i="5"/>
  <c r="M29" i="5"/>
  <c r="M34" i="5"/>
  <c r="M28" i="5"/>
  <c r="M31" i="5"/>
  <c r="M20" i="5"/>
  <c r="M32" i="5"/>
  <c r="M30" i="5"/>
  <c r="M19" i="5"/>
  <c r="M15" i="5"/>
  <c r="M24" i="5"/>
  <c r="M26" i="5"/>
  <c r="M16" i="5"/>
  <c r="M35" i="5"/>
  <c r="M8" i="5"/>
  <c r="M9" i="5"/>
  <c r="M17" i="5"/>
  <c r="M13" i="5"/>
  <c r="M18" i="5"/>
  <c r="M21" i="5"/>
  <c r="M14" i="5"/>
  <c r="M6" i="5"/>
  <c r="O6" i="5" s="1"/>
  <c r="M36" i="5"/>
  <c r="O36" i="5" s="1"/>
  <c r="M27" i="5"/>
  <c r="M32" i="4"/>
  <c r="O32" i="4" s="1"/>
  <c r="M10" i="4"/>
  <c r="O10" i="4" s="1"/>
  <c r="M7" i="4"/>
  <c r="O7" i="4" s="1"/>
  <c r="M4" i="4"/>
  <c r="O4" i="4" s="1"/>
  <c r="M9" i="4"/>
  <c r="O9" i="4" s="1"/>
  <c r="M5" i="4"/>
  <c r="O5" i="4" s="1"/>
  <c r="M28" i="4"/>
  <c r="O28" i="4" s="1"/>
  <c r="M19" i="4"/>
  <c r="O19" i="4" s="1"/>
  <c r="M17" i="4"/>
  <c r="O17" i="4" s="1"/>
  <c r="M24" i="4"/>
  <c r="O24" i="4" s="1"/>
  <c r="M34" i="4"/>
  <c r="O34" i="4" s="1"/>
  <c r="M35" i="4"/>
  <c r="O35" i="4" s="1"/>
  <c r="M20" i="4"/>
  <c r="O20" i="4" s="1"/>
  <c r="M31" i="4"/>
  <c r="O31" i="4" s="1"/>
  <c r="M29" i="4"/>
  <c r="O29" i="4" s="1"/>
  <c r="M33" i="4"/>
  <c r="O33" i="4" s="1"/>
  <c r="M18" i="4"/>
  <c r="O18" i="4" s="1"/>
  <c r="M25" i="4"/>
  <c r="O25" i="4" s="1"/>
  <c r="M16" i="4"/>
  <c r="O16" i="4" s="1"/>
  <c r="M30" i="4"/>
  <c r="O30" i="4" s="1"/>
  <c r="M23" i="4"/>
  <c r="O23" i="4" s="1"/>
  <c r="M15" i="4"/>
  <c r="O15" i="4" s="1"/>
  <c r="M27" i="4"/>
  <c r="O27" i="4" s="1"/>
  <c r="M6" i="4"/>
  <c r="O6" i="4" s="1"/>
  <c r="M11" i="4"/>
  <c r="O11" i="4" s="1"/>
  <c r="M14" i="4"/>
  <c r="O14" i="4" s="1"/>
  <c r="M12" i="4"/>
  <c r="O12" i="4" s="1"/>
  <c r="M21" i="4"/>
  <c r="O21" i="4" s="1"/>
  <c r="M22" i="4"/>
  <c r="O22" i="4" s="1"/>
  <c r="M13" i="4"/>
  <c r="O13" i="4" s="1"/>
  <c r="M8" i="4"/>
  <c r="O8" i="4" s="1"/>
  <c r="M36" i="4"/>
  <c r="O36" i="4" s="1"/>
  <c r="M26" i="4"/>
  <c r="O26" i="4" s="1"/>
</calcChain>
</file>

<file path=xl/sharedStrings.xml><?xml version="1.0" encoding="utf-8"?>
<sst xmlns="http://schemas.openxmlformats.org/spreadsheetml/2006/main" count="205" uniqueCount="75">
  <si>
    <t>LICEUL CU PROGRAM SPORTIV "CETATE" DEVA</t>
  </si>
  <si>
    <t>COLEGIUL NAȚIONAL PEDAGOGIC "REGINA MARIA" DEVA</t>
  </si>
  <si>
    <t>LICEUL DE ARTE "SIGISMUND TODUȚĂ" DEVA</t>
  </si>
  <si>
    <t>COLEGIUL NAȚIONAL "DECEBAL" DEVA</t>
  </si>
  <si>
    <t>LICEUL TEORETIC "TEGLAS GABOR" DEVA</t>
  </si>
  <si>
    <t>LICEUL TEHNOLOGIC ENERGETIC "DRAGOMIR HURMUZESCU" DEVA</t>
  </si>
  <si>
    <t>LICEUL TEHNOLOGIC "TRANSILVANIA" DEVA</t>
  </si>
  <si>
    <t>LICEUL TEHNOLOGIC "GRIGORE MOISIL" DEVA</t>
  </si>
  <si>
    <t>LICEUL TEORETIC "TRAIAN LALESCU" HUNEDOARA</t>
  </si>
  <si>
    <t>COLEGIUL NAȚIONAL "IANCU DE HUNEDOARA" HUNEDOARA</t>
  </si>
  <si>
    <t>LICEUL TEHNOLOGIC "CONSTANTIN BURSAN" HUNEDOARA</t>
  </si>
  <si>
    <t>LICEUL TEHNOLOGIC "MATEI CORVIN" HUNEDOARA</t>
  </si>
  <si>
    <t>COLEGIUL ECONOMIC "EMANUIL GOJDU" HUNEDOARA</t>
  </si>
  <si>
    <t>COLEGIUL NAȚIONAL "MIHAI EMINESCU" PETROȘANI</t>
  </si>
  <si>
    <t>COLEGIUL NAȚIONAL DE INFORMATICĂ "CARMEN SYLVA" PETROȘANI</t>
  </si>
  <si>
    <t>COLEGIUL ECONOMIC "HERMES" PETROȘANI</t>
  </si>
  <si>
    <t>LICEUL TEHNOLOGIC "DIMITRIE LEONIDA" PETROȘANI</t>
  </si>
  <si>
    <t>LICEUL TEORETIC "MIRCEA ELIADE" LUPENI</t>
  </si>
  <si>
    <t>LICEUL TEHNOLOGIC LUPENI</t>
  </si>
  <si>
    <t>COLEGIUL TEHNIC "CONSTANTIN BRÂNCUŞI" PETRILA</t>
  </si>
  <si>
    <t>LICEUL TEHNOLOGIC "RETEZAT" URICANI</t>
  </si>
  <si>
    <t>LICEUL TEHNOLOGIC "MIHAI VITEAZU" VULCAN</t>
  </si>
  <si>
    <t>LICEUL TEORETIC "AVRAM IANCU" BRAD</t>
  </si>
  <si>
    <t>LICEUL TEHNOLOGIC "CRIȘAN" CRIȘCIOR</t>
  </si>
  <si>
    <t>LICEUL TEHNOLOGIC "OVID DENSUSIANU" CĂLAN</t>
  </si>
  <si>
    <t>LICEUL TEORETIC "I. C. BRĂTIANU" HAȚEG</t>
  </si>
  <si>
    <t>SEMINARUL TEOLOGIC ORTODOX "SFÂNTA ECATERINA" PRISLOP</t>
  </si>
  <si>
    <t>LICEUL TEORETIC "AUREL VLAICU" ORĂȘTIE</t>
  </si>
  <si>
    <t>LICEUL TEHNOLOGIC "NICOLAUS OLAHUS" ORĂȘTIE</t>
  </si>
  <si>
    <t>LICEUL TEHNOLOGIC DE TRANSPORT FEROVIAR "ANGHEL SALIGNY" SIMERIA</t>
  </si>
  <si>
    <t>LICEUL TEHNOLOGIC AGRICOL "ALEXANDRU BORZA" GEOAGIU</t>
  </si>
  <si>
    <t>LICEUL TEORETIC "SILVIU DRAGOMIR" ILIA</t>
  </si>
  <si>
    <t>nepromovat</t>
  </si>
  <si>
    <t>Total general</t>
  </si>
  <si>
    <t>promovat</t>
  </si>
  <si>
    <t>Unitatea</t>
  </si>
  <si>
    <t>Total, din care</t>
  </si>
  <si>
    <t>absenti</t>
  </si>
  <si>
    <t>promovabilitate</t>
  </si>
  <si>
    <t>Absenti</t>
  </si>
  <si>
    <t>Unitatea  de învățământ</t>
  </si>
  <si>
    <t>Note 1-1,99</t>
  </si>
  <si>
    <t>Note 2-2,99</t>
  </si>
  <si>
    <t>Note 3-3,99</t>
  </si>
  <si>
    <t>Note 4-4,99</t>
  </si>
  <si>
    <t>Note 5-5,99</t>
  </si>
  <si>
    <t>Note 6-6,99</t>
  </si>
  <si>
    <t>Note 7-7,99</t>
  </si>
  <si>
    <t>Note 8-8,99</t>
  </si>
  <si>
    <t>Note 9-9,99</t>
  </si>
  <si>
    <t>Note 10</t>
  </si>
  <si>
    <t>Procent promovare</t>
  </si>
  <si>
    <t>Prezenti</t>
  </si>
  <si>
    <t>Statistica proba Ea</t>
  </si>
  <si>
    <t>Note  6-6,99</t>
  </si>
  <si>
    <t>Unitatea de învățământ</t>
  </si>
  <si>
    <t>Absenți</t>
  </si>
  <si>
    <t>Prezenți</t>
  </si>
  <si>
    <t>10</t>
  </si>
  <si>
    <t>Statistica proba Ec</t>
  </si>
  <si>
    <t>Nota 1-1,99</t>
  </si>
  <si>
    <t>Nota 2-2,99</t>
  </si>
  <si>
    <t>Nota 3-3,99</t>
  </si>
  <si>
    <t>Nota 4-4,99</t>
  </si>
  <si>
    <t>Nota 5-5,99</t>
  </si>
  <si>
    <t>Nota 6-6,99</t>
  </si>
  <si>
    <t>Nota 7-7,99</t>
  </si>
  <si>
    <t>Nota 8-8,99</t>
  </si>
  <si>
    <t>Nota 9-9,99</t>
  </si>
  <si>
    <t>Procent promovabilitate</t>
  </si>
  <si>
    <t>Nota 3-3,992</t>
  </si>
  <si>
    <t>Nota 4-4,993</t>
  </si>
  <si>
    <t>Nota 10</t>
  </si>
  <si>
    <t>Statistica proba Ed</t>
  </si>
  <si>
    <t>Statistica proba 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</si>
</sst>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left"/>
    </xf>
    <xf numFmtId="10" fontId="2" fillId="0" borderId="0" xfId="1" applyNumberFormat="1" applyFont="1"/>
    <xf numFmtId="0" fontId="2" fillId="0" borderId="0" xfId="0" applyFont="1" applyAlignment="1">
      <alignment horizontal="left"/>
    </xf>
    <xf numFmtId="0" fontId="0" fillId="0" borderId="0" xfId="0"/>
    <xf numFmtId="0" fontId="0" fillId="0" borderId="1" xfId="0" applyBorder="1"/>
    <xf numFmtId="43" fontId="0" fillId="0" borderId="0" xfId="2" applyFont="1"/>
    <xf numFmtId="0" fontId="0" fillId="0" borderId="2" xfId="0" applyBorder="1"/>
    <xf numFmtId="43" fontId="0" fillId="0" borderId="3" xfId="2" applyFont="1" applyBorder="1"/>
    <xf numFmtId="0" fontId="2" fillId="0" borderId="4" xfId="0" applyFont="1" applyBorder="1"/>
    <xf numFmtId="0" fontId="2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3" xfId="0" applyBorder="1"/>
    <xf numFmtId="2" fontId="0" fillId="0" borderId="3" xfId="1" applyNumberFormat="1" applyFont="1" applyBorder="1"/>
    <xf numFmtId="0" fontId="2" fillId="0" borderId="5" xfId="0" applyFont="1" applyBorder="1" applyAlignment="1">
      <alignment wrapText="1"/>
    </xf>
    <xf numFmtId="0" fontId="2" fillId="0" borderId="6" xfId="0" applyFont="1" applyBorder="1"/>
    <xf numFmtId="0" fontId="2" fillId="0" borderId="6" xfId="0" applyFont="1" applyFill="1" applyBorder="1" applyAlignment="1">
      <alignment horizontal="center" wrapText="1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2" fontId="2" fillId="0" borderId="9" xfId="1" applyNumberFormat="1" applyFont="1" applyBorder="1"/>
    <xf numFmtId="43" fontId="2" fillId="0" borderId="9" xfId="2" applyFont="1" applyBorder="1"/>
    <xf numFmtId="0" fontId="4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0" fontId="2" fillId="2" borderId="5" xfId="0" applyFont="1" applyFill="1" applyBorder="1"/>
    <xf numFmtId="43" fontId="2" fillId="2" borderId="6" xfId="2" applyFont="1" applyFill="1" applyBorder="1"/>
    <xf numFmtId="2" fontId="0" fillId="0" borderId="3" xfId="0" applyNumberFormat="1" applyBorder="1"/>
    <xf numFmtId="0" fontId="2" fillId="0" borderId="6" xfId="0" applyFont="1" applyFill="1" applyBorder="1" applyAlignment="1">
      <alignment wrapText="1"/>
    </xf>
    <xf numFmtId="2" fontId="2" fillId="0" borderId="9" xfId="0" applyNumberFormat="1" applyFont="1" applyBorder="1"/>
    <xf numFmtId="0" fontId="0" fillId="0" borderId="5" xfId="0" applyBorder="1" applyAlignment="1">
      <alignment wrapText="1"/>
    </xf>
    <xf numFmtId="0" fontId="0" fillId="0" borderId="5" xfId="0" applyBorder="1"/>
    <xf numFmtId="0" fontId="0" fillId="0" borderId="6" xfId="0" applyFill="1" applyBorder="1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2" fillId="0" borderId="0" xfId="0" applyFont="1"/>
  </cellXfs>
  <cellStyles count="3">
    <cellStyle name="Normal" xfId="0" builtinId="0"/>
    <cellStyle name="Procent" xfId="1" builtinId="5"/>
    <cellStyle name="Virgulă" xfId="2" builtinId="3"/>
  </cellStyles>
  <dxfs count="8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numFmt numFmtId="2" formatCode="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2" formatCode="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4928AC-835D-4C0F-A8BF-7107B600A44A}" name="Tabel14" displayName="Tabel14" ref="A1:F34" totalsRowShown="0">
  <autoFilter ref="A1:F34" xr:uid="{504928AC-835D-4C0F-A8BF-7107B600A44A}"/>
  <sortState xmlns:xlrd2="http://schemas.microsoft.com/office/spreadsheetml/2017/richdata2" ref="A2:F34">
    <sortCondition descending="1" ref="F1:F34"/>
  </sortState>
  <tableColumns count="6">
    <tableColumn id="1" xr3:uid="{4350719A-858D-4958-91E3-0EB1DE527A28}" name="Unitatea" dataDxfId="5"/>
    <tableColumn id="2" xr3:uid="{6D4A3C0F-61E2-42C5-A28D-92392B1AF712}" name="Total, din care" dataDxfId="4"/>
    <tableColumn id="3" xr3:uid="{999E3B31-D2FC-47BB-832A-DA6380D0512D}" name="absenti" dataDxfId="3"/>
    <tableColumn id="4" xr3:uid="{477A2DB8-1132-4966-ABDC-F42F6450AA81}" name="nepromovat" dataDxfId="2"/>
    <tableColumn id="5" xr3:uid="{FE704224-25EE-4496-B903-CD74D1559967}" name="promovat" dataDxfId="1"/>
    <tableColumn id="6" xr3:uid="{19EFD7D0-B5FE-415D-8D51-21E12817FF52}" name="promovabilitate" dataDxfId="0">
      <calculatedColumnFormula>Tabel14[[#This Row],[promovat]]/SUM(Tabel14[[#This Row],[nepromovat]:[promovat]])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2" displayName="Tabel2" ref="A3:O36" totalsRowShown="0" headerRowDxfId="81" headerRowBorderDxfId="80" tableBorderDxfId="79" totalsRowBorderDxfId="78">
  <autoFilter ref="A3:O36" xr:uid="{00000000-0009-0000-0100-000002000000}"/>
  <tableColumns count="15">
    <tableColumn id="1" xr3:uid="{00000000-0010-0000-0100-000001000000}" name="Unitatea  de învățământ" dataDxfId="77"/>
    <tableColumn id="2" xr3:uid="{00000000-0010-0000-0100-000002000000}" name="Note 1-1,99" dataDxfId="76"/>
    <tableColumn id="3" xr3:uid="{00000000-0010-0000-0100-000003000000}" name="Note 2-2,99" dataDxfId="75"/>
    <tableColumn id="4" xr3:uid="{00000000-0010-0000-0100-000004000000}" name="Note 3-3,99" dataDxfId="74"/>
    <tableColumn id="5" xr3:uid="{00000000-0010-0000-0100-000005000000}" name="Note 4-4,99" dataDxfId="73"/>
    <tableColumn id="6" xr3:uid="{00000000-0010-0000-0100-000006000000}" name="Note 5-5,99" dataDxfId="72"/>
    <tableColumn id="7" xr3:uid="{00000000-0010-0000-0100-000007000000}" name="Note 6-6,99" dataDxfId="71"/>
    <tableColumn id="8" xr3:uid="{00000000-0010-0000-0100-000008000000}" name="Note 7-7,99" dataDxfId="70"/>
    <tableColumn id="9" xr3:uid="{00000000-0010-0000-0100-000009000000}" name="Note 8-8,99" dataDxfId="69"/>
    <tableColumn id="10" xr3:uid="{00000000-0010-0000-0100-00000A000000}" name="Note 9-9,99" dataDxfId="68"/>
    <tableColumn id="11" xr3:uid="{00000000-0010-0000-0100-00000B000000}" name="Note 10" dataDxfId="67"/>
    <tableColumn id="12" xr3:uid="{00000000-0010-0000-0100-00000C000000}" name="Absenti" dataDxfId="66"/>
    <tableColumn id="13" xr3:uid="{00000000-0010-0000-0100-00000D000000}" name="Prezenti" dataDxfId="65">
      <calculatedColumnFormula>N4-L4</calculatedColumnFormula>
    </tableColumn>
    <tableColumn id="14" xr3:uid="{00000000-0010-0000-0100-00000E000000}" name="Total general" dataDxfId="64"/>
    <tableColumn id="15" xr3:uid="{00000000-0010-0000-0100-00000F000000}" name="Procent promovare" dataDxfId="63">
      <calculatedColumnFormula>SUM(F4:K4)*100/M4</calculatedColumnFormula>
    </tableColumn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el7" displayName="Tabel7" ref="A3:O6" totalsRowShown="0" headerRowDxfId="62" headerRowBorderDxfId="61" tableBorderDxfId="60" totalsRowBorderDxfId="59">
  <autoFilter ref="A3:O6" xr:uid="{00000000-0009-0000-0100-000007000000}"/>
  <tableColumns count="15">
    <tableColumn id="1" xr3:uid="{00000000-0010-0000-0200-000001000000}" name="Unitatea de învățământ" dataDxfId="58"/>
    <tableColumn id="2" xr3:uid="{00000000-0010-0000-0200-000002000000}" name="Nota 1-1,99" dataDxfId="57"/>
    <tableColumn id="3" xr3:uid="{00000000-0010-0000-0200-000003000000}" name="Nota 2-2,99" dataDxfId="56"/>
    <tableColumn id="4" xr3:uid="{00000000-0010-0000-0200-000004000000}" name="Nota 3-3,992" dataDxfId="55"/>
    <tableColumn id="5" xr3:uid="{00000000-0010-0000-0200-000005000000}" name="Nota 4-4,993" dataDxfId="54"/>
    <tableColumn id="6" xr3:uid="{00000000-0010-0000-0200-000006000000}" name="Nota 5-5,99" dataDxfId="53"/>
    <tableColumn id="7" xr3:uid="{00000000-0010-0000-0200-000007000000}" name="Nota 6-6,99" dataDxfId="52"/>
    <tableColumn id="8" xr3:uid="{00000000-0010-0000-0200-000008000000}" name="Nota 7-7,99" dataDxfId="51"/>
    <tableColumn id="9" xr3:uid="{00000000-0010-0000-0200-000009000000}" name="Nota 8-8,99" dataDxfId="50"/>
    <tableColumn id="10" xr3:uid="{00000000-0010-0000-0200-00000A000000}" name="Nota 9-9,99" dataDxfId="49"/>
    <tableColumn id="11" xr3:uid="{00000000-0010-0000-0200-00000B000000}" name="Nota 10" dataDxfId="48"/>
    <tableColumn id="12" xr3:uid="{00000000-0010-0000-0200-00000C000000}" name="Absenti" dataDxfId="47"/>
    <tableColumn id="13" xr3:uid="{00000000-0010-0000-0200-00000D000000}" name="Prezenti" dataDxfId="46">
      <calculatedColumnFormula>N4-L4</calculatedColumnFormula>
    </tableColumn>
    <tableColumn id="14" xr3:uid="{00000000-0010-0000-0200-00000E000000}" name="Total general" dataDxfId="45"/>
    <tableColumn id="15" xr3:uid="{00000000-0010-0000-0200-00000F000000}" name="Procent promovabilitate" dataDxfId="44">
      <calculatedColumnFormula>SUM(F4:K4)*100/M4</calculatedColumnFormula>
    </tableColumn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el4" displayName="Tabel4" ref="A3:O36" totalsRowShown="0" headerRowDxfId="43" headerRowBorderDxfId="42" tableBorderDxfId="41" totalsRowBorderDxfId="40">
  <autoFilter ref="A3:O36" xr:uid="{00000000-0009-0000-0100-000004000000}"/>
  <tableColumns count="15">
    <tableColumn id="1" xr3:uid="{00000000-0010-0000-0300-000001000000}" name="Unitatea de învățământ" dataDxfId="39"/>
    <tableColumn id="2" xr3:uid="{00000000-0010-0000-0300-000002000000}" name="Note 1-1,99" dataDxfId="38"/>
    <tableColumn id="3" xr3:uid="{00000000-0010-0000-0300-000003000000}" name="Note 2-2,99" dataDxfId="37"/>
    <tableColumn id="4" xr3:uid="{00000000-0010-0000-0300-000004000000}" name="Note 3-3,99" dataDxfId="36"/>
    <tableColumn id="5" xr3:uid="{00000000-0010-0000-0300-000005000000}" name="Note 4-4,99" dataDxfId="35"/>
    <tableColumn id="6" xr3:uid="{00000000-0010-0000-0300-000006000000}" name="Note 5-5,99" dataDxfId="34"/>
    <tableColumn id="7" xr3:uid="{00000000-0010-0000-0300-000007000000}" name="Note  6-6,99" dataDxfId="33"/>
    <tableColumn id="8" xr3:uid="{00000000-0010-0000-0300-000008000000}" name="Note 7-7,99" dataDxfId="32"/>
    <tableColumn id="9" xr3:uid="{00000000-0010-0000-0300-000009000000}" name="Note 8-8,99" dataDxfId="31"/>
    <tableColumn id="10" xr3:uid="{00000000-0010-0000-0300-00000A000000}" name="Note 9-9,99" dataDxfId="30"/>
    <tableColumn id="11" xr3:uid="{00000000-0010-0000-0300-00000B000000}" name="10" dataDxfId="29"/>
    <tableColumn id="12" xr3:uid="{00000000-0010-0000-0300-00000C000000}" name="Absenți" dataDxfId="28"/>
    <tableColumn id="13" xr3:uid="{00000000-0010-0000-0300-00000D000000}" name="Prezenți" dataDxfId="27">
      <calculatedColumnFormula>N4-L4</calculatedColumnFormula>
    </tableColumn>
    <tableColumn id="14" xr3:uid="{00000000-0010-0000-0300-00000E000000}" name="Total general" dataDxfId="26"/>
    <tableColumn id="15" xr3:uid="{00000000-0010-0000-0300-00000F000000}" name="Procent promovare" dataDxfId="25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el6" displayName="Tabel6" ref="A3:O36" totalsRowShown="0" headerRowDxfId="24" headerRowBorderDxfId="23" tableBorderDxfId="22" totalsRowBorderDxfId="21">
  <autoFilter ref="A3:O36" xr:uid="{00000000-0009-0000-0100-000006000000}"/>
  <tableColumns count="15">
    <tableColumn id="1" xr3:uid="{00000000-0010-0000-0400-000001000000}" name="Unitatea de învățământ" dataDxfId="20"/>
    <tableColumn id="2" xr3:uid="{00000000-0010-0000-0400-000002000000}" name="Nota 1-1,99" dataDxfId="19"/>
    <tableColumn id="3" xr3:uid="{00000000-0010-0000-0400-000003000000}" name="Nota 2-2,99" dataDxfId="18"/>
    <tableColumn id="4" xr3:uid="{00000000-0010-0000-0400-000004000000}" name="Nota 3-3,99" dataDxfId="17"/>
    <tableColumn id="5" xr3:uid="{00000000-0010-0000-0400-000005000000}" name="Nota 4-4,99" dataDxfId="16"/>
    <tableColumn id="6" xr3:uid="{00000000-0010-0000-0400-000006000000}" name="Nota 5-5,99" dataDxfId="15"/>
    <tableColumn id="7" xr3:uid="{00000000-0010-0000-0400-000007000000}" name="Nota 6-6,99" dataDxfId="14"/>
    <tableColumn id="8" xr3:uid="{00000000-0010-0000-0400-000008000000}" name="Nota 7-7,99" dataDxfId="13"/>
    <tableColumn id="9" xr3:uid="{00000000-0010-0000-0400-000009000000}" name="Nota 8-8,99" dataDxfId="12"/>
    <tableColumn id="10" xr3:uid="{00000000-0010-0000-0400-00000A000000}" name="Nota 9-9,99" dataDxfId="11"/>
    <tableColumn id="11" xr3:uid="{00000000-0010-0000-0400-00000B000000}" name="10" dataDxfId="10"/>
    <tableColumn id="12" xr3:uid="{00000000-0010-0000-0400-00000C000000}" name="Absenti" dataDxfId="9"/>
    <tableColumn id="13" xr3:uid="{00000000-0010-0000-0400-00000D000000}" name="Prezenti" dataDxfId="8">
      <calculatedColumnFormula>N4-L4</calculatedColumnFormula>
    </tableColumn>
    <tableColumn id="14" xr3:uid="{00000000-0010-0000-0400-00000E000000}" name="Total general" dataDxfId="7"/>
    <tableColumn id="15" xr3:uid="{00000000-0010-0000-0400-00000F000000}" name="Procent promovabilitate" dataDxfId="6">
      <calculatedColumnFormula>SUM(F4:K4)*100/M4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topLeftCell="A22" workbookViewId="0">
      <selection activeCell="F40" sqref="F40"/>
    </sheetView>
  </sheetViews>
  <sheetFormatPr defaultRowHeight="15" x14ac:dyDescent="0.25"/>
  <cols>
    <col min="1" max="1" width="68.140625" style="4" customWidth="1"/>
    <col min="2" max="2" width="14.42578125" style="4" customWidth="1"/>
    <col min="3" max="3" width="9.140625" style="4"/>
    <col min="4" max="4" width="12.85546875" style="4" customWidth="1"/>
    <col min="5" max="5" width="10.85546875" style="4" customWidth="1"/>
    <col min="6" max="6" width="15.85546875" style="4" customWidth="1"/>
    <col min="7" max="16384" width="9.140625" style="4"/>
  </cols>
  <sheetData>
    <row r="1" spans="1:6" x14ac:dyDescent="0.25">
      <c r="A1" s="4" t="s">
        <v>35</v>
      </c>
      <c r="B1" s="4" t="s">
        <v>36</v>
      </c>
      <c r="C1" s="4" t="s">
        <v>37</v>
      </c>
      <c r="D1" s="4" t="s">
        <v>32</v>
      </c>
      <c r="E1" s="4" t="s">
        <v>34</v>
      </c>
      <c r="F1" s="4" t="s">
        <v>38</v>
      </c>
    </row>
    <row r="2" spans="1:6" x14ac:dyDescent="0.25">
      <c r="A2" s="1" t="s">
        <v>26</v>
      </c>
      <c r="B2" s="4">
        <v>11</v>
      </c>
      <c r="D2" s="4">
        <v>2</v>
      </c>
      <c r="E2" s="4">
        <v>9</v>
      </c>
      <c r="F2" s="2">
        <f>Tabel14[[#This Row],[promovat]]/SUM(Tabel14[[#This Row],[nepromovat]:[promovat]])</f>
        <v>0.81818181818181823</v>
      </c>
    </row>
    <row r="3" spans="1:6" x14ac:dyDescent="0.25">
      <c r="A3" s="1" t="s">
        <v>1</v>
      </c>
      <c r="B3" s="4">
        <v>125</v>
      </c>
      <c r="C3" s="4">
        <v>3</v>
      </c>
      <c r="D3" s="4">
        <v>24</v>
      </c>
      <c r="E3" s="4">
        <v>98</v>
      </c>
      <c r="F3" s="2">
        <f>Tabel14[[#This Row],[promovat]]/SUM(Tabel14[[#This Row],[nepromovat]:[promovat]])</f>
        <v>0.80327868852459017</v>
      </c>
    </row>
    <row r="4" spans="1:6" x14ac:dyDescent="0.25">
      <c r="A4" s="1" t="s">
        <v>27</v>
      </c>
      <c r="B4" s="4">
        <v>120</v>
      </c>
      <c r="C4" s="4">
        <v>4</v>
      </c>
      <c r="D4" s="4">
        <v>35</v>
      </c>
      <c r="E4" s="4">
        <v>81</v>
      </c>
      <c r="F4" s="2">
        <f>Tabel14[[#This Row],[promovat]]/SUM(Tabel14[[#This Row],[nepromovat]:[promovat]])</f>
        <v>0.69827586206896552</v>
      </c>
    </row>
    <row r="5" spans="1:6" x14ac:dyDescent="0.25">
      <c r="A5" s="1" t="s">
        <v>3</v>
      </c>
      <c r="B5" s="4">
        <v>144</v>
      </c>
      <c r="C5" s="4">
        <v>2</v>
      </c>
      <c r="D5" s="4">
        <v>43</v>
      </c>
      <c r="E5" s="4">
        <v>99</v>
      </c>
      <c r="F5" s="2">
        <f>Tabel14[[#This Row],[promovat]]/SUM(Tabel14[[#This Row],[nepromovat]:[promovat]])</f>
        <v>0.69718309859154926</v>
      </c>
    </row>
    <row r="6" spans="1:6" x14ac:dyDescent="0.25">
      <c r="A6" s="1" t="s">
        <v>13</v>
      </c>
      <c r="B6" s="4">
        <v>116</v>
      </c>
      <c r="C6" s="4">
        <v>2</v>
      </c>
      <c r="D6" s="4">
        <v>41</v>
      </c>
      <c r="E6" s="4">
        <v>73</v>
      </c>
      <c r="F6" s="2">
        <f>Tabel14[[#This Row],[promovat]]/SUM(Tabel14[[#This Row],[nepromovat]:[promovat]])</f>
        <v>0.64035087719298245</v>
      </c>
    </row>
    <row r="7" spans="1:6" x14ac:dyDescent="0.25">
      <c r="A7" s="1" t="s">
        <v>22</v>
      </c>
      <c r="B7" s="4">
        <v>115</v>
      </c>
      <c r="C7" s="4">
        <v>12</v>
      </c>
      <c r="D7" s="4">
        <v>46</v>
      </c>
      <c r="E7" s="4">
        <v>57</v>
      </c>
      <c r="F7" s="2">
        <f>Tabel14[[#This Row],[promovat]]/SUM(Tabel14[[#This Row],[nepromovat]:[promovat]])</f>
        <v>0.55339805825242716</v>
      </c>
    </row>
    <row r="8" spans="1:6" x14ac:dyDescent="0.25">
      <c r="A8" s="1" t="s">
        <v>9</v>
      </c>
      <c r="B8" s="4">
        <v>114</v>
      </c>
      <c r="C8" s="4">
        <v>6</v>
      </c>
      <c r="D8" s="4">
        <v>52</v>
      </c>
      <c r="E8" s="4">
        <v>56</v>
      </c>
      <c r="F8" s="2">
        <f>Tabel14[[#This Row],[promovat]]/SUM(Tabel14[[#This Row],[nepromovat]:[promovat]])</f>
        <v>0.51851851851851849</v>
      </c>
    </row>
    <row r="9" spans="1:6" x14ac:dyDescent="0.25">
      <c r="A9" s="1" t="s">
        <v>17</v>
      </c>
      <c r="B9" s="4">
        <v>104</v>
      </c>
      <c r="C9" s="4">
        <v>3</v>
      </c>
      <c r="D9" s="4">
        <v>51</v>
      </c>
      <c r="E9" s="4">
        <v>50</v>
      </c>
      <c r="F9" s="2">
        <f>Tabel14[[#This Row],[promovat]]/SUM(Tabel14[[#This Row],[nepromovat]:[promovat]])</f>
        <v>0.49504950495049505</v>
      </c>
    </row>
    <row r="10" spans="1:6" x14ac:dyDescent="0.25">
      <c r="A10" s="1" t="s">
        <v>14</v>
      </c>
      <c r="B10" s="4">
        <v>100</v>
      </c>
      <c r="C10" s="4">
        <v>2</v>
      </c>
      <c r="D10" s="4">
        <v>53</v>
      </c>
      <c r="E10" s="4">
        <v>45</v>
      </c>
      <c r="F10" s="2">
        <f>Tabel14[[#This Row],[promovat]]/SUM(Tabel14[[#This Row],[nepromovat]:[promovat]])</f>
        <v>0.45918367346938777</v>
      </c>
    </row>
    <row r="11" spans="1:6" x14ac:dyDescent="0.25">
      <c r="A11" s="1" t="s">
        <v>25</v>
      </c>
      <c r="B11" s="4">
        <v>197</v>
      </c>
      <c r="C11" s="4">
        <v>10</v>
      </c>
      <c r="D11" s="4">
        <v>113</v>
      </c>
      <c r="E11" s="4">
        <v>74</v>
      </c>
      <c r="F11" s="2">
        <f>Tabel14[[#This Row],[promovat]]/SUM(Tabel14[[#This Row],[nepromovat]:[promovat]])</f>
        <v>0.39572192513368987</v>
      </c>
    </row>
    <row r="12" spans="1:6" x14ac:dyDescent="0.25">
      <c r="A12" s="1" t="s">
        <v>2</v>
      </c>
      <c r="B12" s="4">
        <v>88</v>
      </c>
      <c r="C12" s="4">
        <v>1</v>
      </c>
      <c r="D12" s="4">
        <v>55</v>
      </c>
      <c r="E12" s="4">
        <v>32</v>
      </c>
      <c r="F12" s="2">
        <f>Tabel14[[#This Row],[promovat]]/SUM(Tabel14[[#This Row],[nepromovat]:[promovat]])</f>
        <v>0.36781609195402298</v>
      </c>
    </row>
    <row r="13" spans="1:6" x14ac:dyDescent="0.25">
      <c r="A13" s="1" t="s">
        <v>4</v>
      </c>
      <c r="B13" s="4">
        <v>32</v>
      </c>
      <c r="C13" s="4">
        <v>3</v>
      </c>
      <c r="D13" s="4">
        <v>19</v>
      </c>
      <c r="E13" s="4">
        <v>10</v>
      </c>
      <c r="F13" s="2">
        <f>Tabel14[[#This Row],[promovat]]/SUM(Tabel14[[#This Row],[nepromovat]:[promovat]])</f>
        <v>0.34482758620689657</v>
      </c>
    </row>
    <row r="14" spans="1:6" x14ac:dyDescent="0.25">
      <c r="A14" s="1" t="s">
        <v>31</v>
      </c>
      <c r="B14" s="4">
        <v>50</v>
      </c>
      <c r="C14" s="4">
        <v>3</v>
      </c>
      <c r="D14" s="4">
        <v>34</v>
      </c>
      <c r="E14" s="4">
        <v>13</v>
      </c>
      <c r="F14" s="2">
        <f>Tabel14[[#This Row],[promovat]]/SUM(Tabel14[[#This Row],[nepromovat]:[promovat]])</f>
        <v>0.27659574468085107</v>
      </c>
    </row>
    <row r="15" spans="1:6" x14ac:dyDescent="0.25">
      <c r="A15" s="1" t="s">
        <v>8</v>
      </c>
      <c r="B15" s="4">
        <v>87</v>
      </c>
      <c r="C15" s="4">
        <v>3</v>
      </c>
      <c r="D15" s="4">
        <v>61</v>
      </c>
      <c r="E15" s="4">
        <v>23</v>
      </c>
      <c r="F15" s="2">
        <f>Tabel14[[#This Row],[promovat]]/SUM(Tabel14[[#This Row],[nepromovat]:[promovat]])</f>
        <v>0.27380952380952384</v>
      </c>
    </row>
    <row r="16" spans="1:6" x14ac:dyDescent="0.25">
      <c r="A16" s="1" t="s">
        <v>6</v>
      </c>
      <c r="B16" s="4">
        <v>72</v>
      </c>
      <c r="C16" s="4">
        <v>23</v>
      </c>
      <c r="D16" s="4">
        <v>37</v>
      </c>
      <c r="E16" s="4">
        <v>12</v>
      </c>
      <c r="F16" s="2">
        <f>Tabel14[[#This Row],[promovat]]/SUM(Tabel14[[#This Row],[nepromovat]:[promovat]])</f>
        <v>0.24489795918367346</v>
      </c>
    </row>
    <row r="17" spans="1:6" x14ac:dyDescent="0.25">
      <c r="A17" s="1" t="s">
        <v>21</v>
      </c>
      <c r="B17" s="4">
        <v>150</v>
      </c>
      <c r="C17" s="4">
        <v>42</v>
      </c>
      <c r="D17" s="4">
        <v>82</v>
      </c>
      <c r="E17" s="4">
        <v>26</v>
      </c>
      <c r="F17" s="2">
        <f>Tabel14[[#This Row],[promovat]]/SUM(Tabel14[[#This Row],[nepromovat]:[promovat]])</f>
        <v>0.24074074074074073</v>
      </c>
    </row>
    <row r="18" spans="1:6" x14ac:dyDescent="0.25">
      <c r="A18" s="1" t="s">
        <v>19</v>
      </c>
      <c r="B18" s="4">
        <v>106</v>
      </c>
      <c r="C18" s="4">
        <v>5</v>
      </c>
      <c r="D18" s="4">
        <v>80</v>
      </c>
      <c r="E18" s="4">
        <v>21</v>
      </c>
      <c r="F18" s="2">
        <f>Tabel14[[#This Row],[promovat]]/SUM(Tabel14[[#This Row],[nepromovat]:[promovat]])</f>
        <v>0.20792079207920791</v>
      </c>
    </row>
    <row r="19" spans="1:6" x14ac:dyDescent="0.25">
      <c r="A19" s="1" t="s">
        <v>20</v>
      </c>
      <c r="B19" s="4">
        <v>59</v>
      </c>
      <c r="C19" s="4">
        <v>14</v>
      </c>
      <c r="D19" s="4">
        <v>36</v>
      </c>
      <c r="E19" s="4">
        <v>9</v>
      </c>
      <c r="F19" s="2">
        <f>Tabel14[[#This Row],[promovat]]/SUM(Tabel14[[#This Row],[nepromovat]:[promovat]])</f>
        <v>0.2</v>
      </c>
    </row>
    <row r="20" spans="1:6" x14ac:dyDescent="0.25">
      <c r="A20" s="1" t="s">
        <v>0</v>
      </c>
      <c r="B20" s="4">
        <v>59</v>
      </c>
      <c r="C20" s="4">
        <v>1</v>
      </c>
      <c r="D20" s="4">
        <v>47</v>
      </c>
      <c r="E20" s="4">
        <v>11</v>
      </c>
      <c r="F20" s="2">
        <f>Tabel14[[#This Row],[promovat]]/SUM(Tabel14[[#This Row],[nepromovat]:[promovat]])</f>
        <v>0.18965517241379309</v>
      </c>
    </row>
    <row r="21" spans="1:6" x14ac:dyDescent="0.25">
      <c r="A21" s="1" t="s">
        <v>12</v>
      </c>
      <c r="B21" s="4">
        <v>112</v>
      </c>
      <c r="C21" s="4">
        <v>9</v>
      </c>
      <c r="D21" s="4">
        <v>85</v>
      </c>
      <c r="E21" s="4">
        <v>18</v>
      </c>
      <c r="F21" s="2">
        <f>Tabel14[[#This Row],[promovat]]/SUM(Tabel14[[#This Row],[nepromovat]:[promovat]])</f>
        <v>0.17475728155339806</v>
      </c>
    </row>
    <row r="22" spans="1:6" x14ac:dyDescent="0.25">
      <c r="A22" s="1" t="s">
        <v>30</v>
      </c>
      <c r="B22" s="4">
        <v>78</v>
      </c>
      <c r="C22" s="4">
        <v>55</v>
      </c>
      <c r="D22" s="4">
        <v>19</v>
      </c>
      <c r="E22" s="4">
        <v>4</v>
      </c>
      <c r="F22" s="2">
        <f>Tabel14[[#This Row],[promovat]]/SUM(Tabel14[[#This Row],[nepromovat]:[promovat]])</f>
        <v>0.17391304347826086</v>
      </c>
    </row>
    <row r="23" spans="1:6" x14ac:dyDescent="0.25">
      <c r="A23" s="1" t="s">
        <v>29</v>
      </c>
      <c r="B23" s="4">
        <v>71</v>
      </c>
      <c r="C23" s="4">
        <v>14</v>
      </c>
      <c r="D23" s="4">
        <v>49</v>
      </c>
      <c r="E23" s="4">
        <v>8</v>
      </c>
      <c r="F23" s="2">
        <f>Tabel14[[#This Row],[promovat]]/SUM(Tabel14[[#This Row],[nepromovat]:[promovat]])</f>
        <v>0.14035087719298245</v>
      </c>
    </row>
    <row r="24" spans="1:6" x14ac:dyDescent="0.25">
      <c r="A24" s="1" t="s">
        <v>7</v>
      </c>
      <c r="B24" s="4">
        <v>126</v>
      </c>
      <c r="C24" s="4">
        <v>83</v>
      </c>
      <c r="D24" s="4">
        <v>38</v>
      </c>
      <c r="E24" s="4">
        <v>5</v>
      </c>
      <c r="F24" s="2">
        <f>Tabel14[[#This Row],[promovat]]/SUM(Tabel14[[#This Row],[nepromovat]:[promovat]])</f>
        <v>0.11627906976744186</v>
      </c>
    </row>
    <row r="25" spans="1:6" x14ac:dyDescent="0.25">
      <c r="A25" s="1" t="s">
        <v>28</v>
      </c>
      <c r="B25" s="4">
        <v>78</v>
      </c>
      <c r="C25" s="4">
        <v>56</v>
      </c>
      <c r="D25" s="4">
        <v>20</v>
      </c>
      <c r="E25" s="4">
        <v>2</v>
      </c>
      <c r="F25" s="2">
        <f>Tabel14[[#This Row],[promovat]]/SUM(Tabel14[[#This Row],[nepromovat]:[promovat]])</f>
        <v>9.0909090909090912E-2</v>
      </c>
    </row>
    <row r="26" spans="1:6" x14ac:dyDescent="0.25">
      <c r="A26" s="1" t="s">
        <v>15</v>
      </c>
      <c r="B26" s="4">
        <v>128</v>
      </c>
      <c r="C26" s="4">
        <v>70</v>
      </c>
      <c r="D26" s="4">
        <v>53</v>
      </c>
      <c r="E26" s="4">
        <v>5</v>
      </c>
      <c r="F26" s="2">
        <f>Tabel14[[#This Row],[promovat]]/SUM(Tabel14[[#This Row],[nepromovat]:[promovat]])</f>
        <v>8.6206896551724144E-2</v>
      </c>
    </row>
    <row r="27" spans="1:6" x14ac:dyDescent="0.25">
      <c r="A27" s="1" t="s">
        <v>24</v>
      </c>
      <c r="B27" s="4">
        <v>115</v>
      </c>
      <c r="C27" s="4">
        <v>88</v>
      </c>
      <c r="D27" s="4">
        <v>25</v>
      </c>
      <c r="E27" s="4">
        <v>2</v>
      </c>
      <c r="F27" s="2">
        <f>Tabel14[[#This Row],[promovat]]/SUM(Tabel14[[#This Row],[nepromovat]:[promovat]])</f>
        <v>7.407407407407407E-2</v>
      </c>
    </row>
    <row r="28" spans="1:6" x14ac:dyDescent="0.25">
      <c r="A28" s="1" t="s">
        <v>5</v>
      </c>
      <c r="B28" s="4">
        <v>84</v>
      </c>
      <c r="C28" s="4">
        <v>66</v>
      </c>
      <c r="D28" s="4">
        <v>17</v>
      </c>
      <c r="E28" s="4">
        <v>1</v>
      </c>
      <c r="F28" s="2">
        <f>Tabel14[[#This Row],[promovat]]/SUM(Tabel14[[#This Row],[nepromovat]:[promovat]])</f>
        <v>5.5555555555555552E-2</v>
      </c>
    </row>
    <row r="29" spans="1:6" x14ac:dyDescent="0.25">
      <c r="A29" s="1" t="s">
        <v>23</v>
      </c>
      <c r="B29" s="4">
        <v>87</v>
      </c>
      <c r="C29" s="4">
        <v>67</v>
      </c>
      <c r="D29" s="4">
        <v>19</v>
      </c>
      <c r="E29" s="4">
        <v>1</v>
      </c>
      <c r="F29" s="2">
        <f>Tabel14[[#This Row],[promovat]]/SUM(Tabel14[[#This Row],[nepromovat]:[promovat]])</f>
        <v>0.05</v>
      </c>
    </row>
    <row r="30" spans="1:6" x14ac:dyDescent="0.25">
      <c r="A30" s="1" t="s">
        <v>10</v>
      </c>
      <c r="B30" s="4">
        <v>120</v>
      </c>
      <c r="C30" s="4">
        <v>92</v>
      </c>
      <c r="D30" s="4">
        <v>27</v>
      </c>
      <c r="E30" s="4">
        <v>1</v>
      </c>
      <c r="F30" s="2">
        <f>Tabel14[[#This Row],[promovat]]/SUM(Tabel14[[#This Row],[nepromovat]:[promovat]])</f>
        <v>3.5714285714285712E-2</v>
      </c>
    </row>
    <row r="31" spans="1:6" x14ac:dyDescent="0.25">
      <c r="A31" s="1" t="s">
        <v>16</v>
      </c>
      <c r="B31" s="4">
        <v>118</v>
      </c>
      <c r="C31" s="4">
        <v>96</v>
      </c>
      <c r="D31" s="4">
        <v>22</v>
      </c>
      <c r="F31" s="2">
        <f>Tabel14[[#This Row],[promovat]]/SUM(Tabel14[[#This Row],[nepromovat]:[promovat]])</f>
        <v>0</v>
      </c>
    </row>
    <row r="32" spans="1:6" x14ac:dyDescent="0.25">
      <c r="A32" s="1" t="s">
        <v>11</v>
      </c>
      <c r="B32" s="4">
        <v>68</v>
      </c>
      <c r="C32" s="4">
        <v>54</v>
      </c>
      <c r="D32" s="4">
        <v>14</v>
      </c>
      <c r="F32" s="2">
        <f>Tabel14[[#This Row],[promovat]]/SUM(Tabel14[[#This Row],[nepromovat]:[promovat]])</f>
        <v>0</v>
      </c>
    </row>
    <row r="33" spans="1:6" x14ac:dyDescent="0.25">
      <c r="A33" s="1" t="s">
        <v>18</v>
      </c>
      <c r="B33" s="4">
        <v>82</v>
      </c>
      <c r="C33" s="4">
        <v>71</v>
      </c>
      <c r="D33" s="4">
        <v>11</v>
      </c>
      <c r="F33" s="2">
        <f>Tabel14[[#This Row],[promovat]]/SUM(Tabel14[[#This Row],[nepromovat]:[promovat]])</f>
        <v>0</v>
      </c>
    </row>
    <row r="34" spans="1:6" x14ac:dyDescent="0.25">
      <c r="A34" s="3" t="s">
        <v>33</v>
      </c>
      <c r="B34" s="37">
        <f>SUM(B2:B33)</f>
        <v>3116</v>
      </c>
      <c r="C34" s="37">
        <f t="shared" ref="C34:E34" si="0">SUM(C2:C33)</f>
        <v>960</v>
      </c>
      <c r="D34" s="37">
        <f t="shared" si="0"/>
        <v>1310</v>
      </c>
      <c r="E34" s="37">
        <f t="shared" si="0"/>
        <v>846</v>
      </c>
      <c r="F34" s="2">
        <f>Tabel14[[#This Row],[promovat]]/SUM(Tabel14[[#This Row],[nepromovat]:[promovat]])</f>
        <v>0.39239332096474955</v>
      </c>
    </row>
  </sheetData>
  <conditionalFormatting sqref="F2:F3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6"/>
  <sheetViews>
    <sheetView topLeftCell="B1" workbookViewId="0">
      <selection activeCell="Q31" sqref="Q31"/>
    </sheetView>
  </sheetViews>
  <sheetFormatPr defaultRowHeight="15" x14ac:dyDescent="0.25"/>
  <cols>
    <col min="1" max="1" width="68.42578125" bestFit="1" customWidth="1"/>
    <col min="2" max="10" width="7" customWidth="1"/>
    <col min="11" max="12" width="10" customWidth="1"/>
    <col min="13" max="13" width="10.5703125" style="4" customWidth="1"/>
    <col min="14" max="14" width="14.7109375" customWidth="1"/>
    <col min="15" max="15" width="21.5703125" style="6" customWidth="1"/>
    <col min="16" max="16" width="19.5703125" customWidth="1"/>
    <col min="17" max="24" width="11.140625" bestFit="1" customWidth="1"/>
    <col min="25" max="25" width="4.85546875" bestFit="1" customWidth="1"/>
    <col min="26" max="26" width="5" bestFit="1" customWidth="1"/>
    <col min="27" max="27" width="12.5703125" bestFit="1" customWidth="1"/>
    <col min="28" max="29" width="5.85546875" bestFit="1" customWidth="1"/>
    <col min="30" max="30" width="6.85546875" bestFit="1" customWidth="1"/>
    <col min="31" max="34" width="5.85546875" bestFit="1" customWidth="1"/>
    <col min="35" max="35" width="6.85546875" bestFit="1" customWidth="1"/>
    <col min="36" max="38" width="5.85546875" bestFit="1" customWidth="1"/>
    <col min="39" max="39" width="6.85546875" bestFit="1" customWidth="1"/>
    <col min="40" max="40" width="4.85546875" bestFit="1" customWidth="1"/>
    <col min="41" max="41" width="5" bestFit="1" customWidth="1"/>
    <col min="42" max="42" width="12.5703125" bestFit="1" customWidth="1"/>
    <col min="43" max="43" width="3.85546875" bestFit="1" customWidth="1"/>
    <col min="44" max="44" width="6.85546875" bestFit="1" customWidth="1"/>
    <col min="45" max="46" width="5.85546875" bestFit="1" customWidth="1"/>
    <col min="47" max="47" width="6.85546875" bestFit="1" customWidth="1"/>
    <col min="48" max="51" width="5.85546875" bestFit="1" customWidth="1"/>
    <col min="52" max="52" width="6.85546875" bestFit="1" customWidth="1"/>
    <col min="53" max="55" width="5.85546875" bestFit="1" customWidth="1"/>
    <col min="56" max="56" width="6.85546875" bestFit="1" customWidth="1"/>
    <col min="57" max="57" width="4.85546875" bestFit="1" customWidth="1"/>
    <col min="58" max="58" width="5" bestFit="1" customWidth="1"/>
    <col min="59" max="59" width="12.5703125" bestFit="1" customWidth="1"/>
    <col min="60" max="60" width="5.85546875" bestFit="1" customWidth="1"/>
    <col min="61" max="61" width="6.85546875" bestFit="1" customWidth="1"/>
    <col min="62" max="62" width="3.85546875" bestFit="1" customWidth="1"/>
    <col min="63" max="63" width="6.85546875" bestFit="1" customWidth="1"/>
    <col min="64" max="65" width="5.85546875" bestFit="1" customWidth="1"/>
    <col min="66" max="66" width="6.85546875" bestFit="1" customWidth="1"/>
    <col min="67" max="70" width="5.85546875" bestFit="1" customWidth="1"/>
    <col min="71" max="71" width="6.85546875" bestFit="1" customWidth="1"/>
    <col min="72" max="74" width="5.85546875" bestFit="1" customWidth="1"/>
    <col min="75" max="75" width="6.85546875" bestFit="1" customWidth="1"/>
    <col min="76" max="76" width="4.85546875" bestFit="1" customWidth="1"/>
    <col min="77" max="77" width="5" bestFit="1" customWidth="1"/>
    <col min="78" max="78" width="12.5703125" bestFit="1" customWidth="1"/>
    <col min="79" max="79" width="5.85546875" bestFit="1" customWidth="1"/>
    <col min="80" max="80" width="6.85546875" bestFit="1" customWidth="1"/>
    <col min="81" max="81" width="3.85546875" bestFit="1" customWidth="1"/>
    <col min="82" max="82" width="6.85546875" bestFit="1" customWidth="1"/>
    <col min="83" max="84" width="5.85546875" bestFit="1" customWidth="1"/>
    <col min="85" max="85" width="6.85546875" bestFit="1" customWidth="1"/>
    <col min="86" max="89" width="5.85546875" bestFit="1" customWidth="1"/>
    <col min="90" max="90" width="6.85546875" bestFit="1" customWidth="1"/>
    <col min="91" max="93" width="5.85546875" bestFit="1" customWidth="1"/>
    <col min="94" max="94" width="6.85546875" bestFit="1" customWidth="1"/>
    <col min="95" max="95" width="4.85546875" bestFit="1" customWidth="1"/>
    <col min="96" max="96" width="5" bestFit="1" customWidth="1"/>
    <col min="97" max="97" width="12.5703125" bestFit="1" customWidth="1"/>
    <col min="98" max="98" width="6.85546875" bestFit="1" customWidth="1"/>
    <col min="99" max="102" width="5.85546875" bestFit="1" customWidth="1"/>
    <col min="103" max="103" width="6.85546875" bestFit="1" customWidth="1"/>
    <col min="104" max="106" width="5.85546875" bestFit="1" customWidth="1"/>
    <col min="107" max="107" width="6.85546875" bestFit="1" customWidth="1"/>
    <col min="108" max="108" width="4.85546875" bestFit="1" customWidth="1"/>
    <col min="109" max="109" width="5" bestFit="1" customWidth="1"/>
    <col min="110" max="110" width="12.5703125" bestFit="1" customWidth="1"/>
    <col min="111" max="111" width="8.42578125" bestFit="1" customWidth="1"/>
    <col min="112" max="112" width="6.85546875" bestFit="1" customWidth="1"/>
    <col min="113" max="113" width="9.42578125" bestFit="1" customWidth="1"/>
    <col min="114" max="114" width="5.85546875" bestFit="1" customWidth="1"/>
    <col min="115" max="115" width="8.42578125" bestFit="1" customWidth="1"/>
    <col min="116" max="116" width="6.85546875" bestFit="1" customWidth="1"/>
    <col min="117" max="117" width="9.42578125" bestFit="1" customWidth="1"/>
    <col min="118" max="118" width="5.85546875" bestFit="1" customWidth="1"/>
    <col min="119" max="119" width="8.42578125" bestFit="1" customWidth="1"/>
    <col min="120" max="120" width="5.85546875" bestFit="1" customWidth="1"/>
    <col min="121" max="121" width="8.42578125" bestFit="1" customWidth="1"/>
    <col min="122" max="122" width="5.85546875" bestFit="1" customWidth="1"/>
    <col min="123" max="123" width="8.42578125" bestFit="1" customWidth="1"/>
    <col min="124" max="124" width="6.85546875" bestFit="1" customWidth="1"/>
    <col min="125" max="125" width="9.42578125" bestFit="1" customWidth="1"/>
    <col min="126" max="126" width="5.85546875" bestFit="1" customWidth="1"/>
    <col min="127" max="127" width="8.42578125" bestFit="1" customWidth="1"/>
    <col min="128" max="128" width="6.85546875" bestFit="1" customWidth="1"/>
    <col min="129" max="129" width="9.42578125" bestFit="1" customWidth="1"/>
    <col min="130" max="130" width="5.85546875" bestFit="1" customWidth="1"/>
    <col min="131" max="131" width="8.42578125" bestFit="1" customWidth="1"/>
    <col min="132" max="132" width="5.85546875" bestFit="1" customWidth="1"/>
    <col min="133" max="133" width="8.42578125" bestFit="1" customWidth="1"/>
    <col min="134" max="134" width="6.85546875" bestFit="1" customWidth="1"/>
    <col min="135" max="135" width="9.42578125" bestFit="1" customWidth="1"/>
    <col min="136" max="136" width="3.85546875" bestFit="1" customWidth="1"/>
    <col min="137" max="138" width="6.85546875" bestFit="1" customWidth="1"/>
    <col min="139" max="139" width="9.42578125" bestFit="1" customWidth="1"/>
    <col min="140" max="140" width="5.85546875" bestFit="1" customWidth="1"/>
    <col min="141" max="141" width="8.42578125" bestFit="1" customWidth="1"/>
    <col min="142" max="142" width="5.85546875" bestFit="1" customWidth="1"/>
    <col min="143" max="143" width="8.42578125" bestFit="1" customWidth="1"/>
    <col min="144" max="144" width="6.85546875" bestFit="1" customWidth="1"/>
    <col min="145" max="145" width="9.42578125" bestFit="1" customWidth="1"/>
    <col min="146" max="146" width="5.85546875" bestFit="1" customWidth="1"/>
    <col min="147" max="147" width="8.42578125" bestFit="1" customWidth="1"/>
    <col min="148" max="148" width="5.85546875" bestFit="1" customWidth="1"/>
    <col min="149" max="149" width="8.42578125" bestFit="1" customWidth="1"/>
    <col min="150" max="150" width="5.85546875" bestFit="1" customWidth="1"/>
    <col min="151" max="151" width="8.42578125" bestFit="1" customWidth="1"/>
    <col min="152" max="152" width="5.85546875" bestFit="1" customWidth="1"/>
    <col min="153" max="153" width="8.42578125" bestFit="1" customWidth="1"/>
    <col min="154" max="154" width="6.85546875" bestFit="1" customWidth="1"/>
    <col min="155" max="155" width="9.42578125" bestFit="1" customWidth="1"/>
    <col min="156" max="156" width="5.85546875" bestFit="1" customWidth="1"/>
    <col min="157" max="157" width="8.42578125" bestFit="1" customWidth="1"/>
    <col min="158" max="158" width="5.85546875" bestFit="1" customWidth="1"/>
    <col min="159" max="159" width="8.42578125" bestFit="1" customWidth="1"/>
    <col min="160" max="160" width="5.85546875" bestFit="1" customWidth="1"/>
    <col min="161" max="161" width="8.42578125" bestFit="1" customWidth="1"/>
    <col min="162" max="162" width="6.85546875" bestFit="1" customWidth="1"/>
    <col min="163" max="163" width="9.42578125" bestFit="1" customWidth="1"/>
    <col min="164" max="164" width="4.85546875" bestFit="1" customWidth="1"/>
    <col min="165" max="165" width="5" bestFit="1" customWidth="1"/>
    <col min="166" max="166" width="5.85546875" bestFit="1" customWidth="1"/>
    <col min="167" max="167" width="12.5703125" bestFit="1" customWidth="1"/>
    <col min="168" max="168" width="6.85546875" bestFit="1" customWidth="1"/>
    <col min="169" max="169" width="9.42578125" bestFit="1" customWidth="1"/>
    <col min="170" max="170" width="5.85546875" bestFit="1" customWidth="1"/>
    <col min="171" max="171" width="8.42578125" bestFit="1" customWidth="1"/>
    <col min="172" max="172" width="5.85546875" bestFit="1" customWidth="1"/>
    <col min="173" max="173" width="8.42578125" bestFit="1" customWidth="1"/>
    <col min="174" max="174" width="5.85546875" bestFit="1" customWidth="1"/>
    <col min="175" max="175" width="8.42578125" bestFit="1" customWidth="1"/>
    <col min="176" max="176" width="6.85546875" bestFit="1" customWidth="1"/>
    <col min="177" max="177" width="9.42578125" bestFit="1" customWidth="1"/>
    <col min="178" max="178" width="4.85546875" bestFit="1" customWidth="1"/>
    <col min="179" max="179" width="5" bestFit="1" customWidth="1"/>
    <col min="180" max="180" width="5.85546875" bestFit="1" customWidth="1"/>
    <col min="181" max="181" width="12.5703125" bestFit="1" customWidth="1"/>
    <col min="182" max="182" width="9.42578125" bestFit="1" customWidth="1"/>
    <col min="183" max="183" width="4.85546875" bestFit="1" customWidth="1"/>
    <col min="184" max="184" width="9.42578125" bestFit="1" customWidth="1"/>
    <col min="185" max="185" width="5.85546875" bestFit="1" customWidth="1"/>
    <col min="186" max="186" width="12.5703125" bestFit="1" customWidth="1"/>
    <col min="187" max="187" width="5.85546875" bestFit="1" customWidth="1"/>
    <col min="188" max="188" width="8.42578125" bestFit="1" customWidth="1"/>
    <col min="189" max="189" width="5.85546875" bestFit="1" customWidth="1"/>
    <col min="190" max="190" width="8.42578125" bestFit="1" customWidth="1"/>
    <col min="191" max="191" width="5.85546875" bestFit="1" customWidth="1"/>
    <col min="192" max="192" width="8.42578125" bestFit="1" customWidth="1"/>
    <col min="193" max="193" width="6.85546875" bestFit="1" customWidth="1"/>
    <col min="194" max="194" width="9.42578125" bestFit="1" customWidth="1"/>
    <col min="195" max="195" width="5.85546875" bestFit="1" customWidth="1"/>
    <col min="196" max="196" width="8.42578125" bestFit="1" customWidth="1"/>
    <col min="197" max="197" width="5.85546875" bestFit="1" customWidth="1"/>
    <col min="198" max="198" width="8.42578125" bestFit="1" customWidth="1"/>
    <col min="199" max="199" width="5.85546875" bestFit="1" customWidth="1"/>
    <col min="200" max="200" width="8.42578125" bestFit="1" customWidth="1"/>
    <col min="201" max="201" width="6.85546875" bestFit="1" customWidth="1"/>
    <col min="202" max="202" width="9.42578125" bestFit="1" customWidth="1"/>
    <col min="203" max="203" width="4.85546875" bestFit="1" customWidth="1"/>
    <col min="204" max="205" width="5.85546875" bestFit="1" customWidth="1"/>
    <col min="206" max="206" width="12.5703125" bestFit="1" customWidth="1"/>
    <col min="207" max="207" width="8.42578125" bestFit="1" customWidth="1"/>
    <col min="208" max="208" width="5.85546875" bestFit="1" customWidth="1"/>
    <col min="209" max="209" width="8.42578125" bestFit="1" customWidth="1"/>
    <col min="210" max="210" width="5.85546875" bestFit="1" customWidth="1"/>
    <col min="211" max="211" width="8.42578125" bestFit="1" customWidth="1"/>
    <col min="212" max="212" width="6.85546875" bestFit="1" customWidth="1"/>
    <col min="213" max="213" width="9.42578125" bestFit="1" customWidth="1"/>
    <col min="214" max="214" width="5.85546875" bestFit="1" customWidth="1"/>
    <col min="215" max="215" width="8.42578125" bestFit="1" customWidth="1"/>
    <col min="216" max="216" width="5.85546875" bestFit="1" customWidth="1"/>
    <col min="217" max="217" width="8.42578125" bestFit="1" customWidth="1"/>
    <col min="218" max="218" width="5.85546875" bestFit="1" customWidth="1"/>
    <col min="219" max="219" width="8.42578125" bestFit="1" customWidth="1"/>
    <col min="220" max="220" width="6.85546875" bestFit="1" customWidth="1"/>
    <col min="221" max="221" width="9.42578125" bestFit="1" customWidth="1"/>
    <col min="222" max="222" width="4.85546875" bestFit="1" customWidth="1"/>
    <col min="223" max="224" width="5.85546875" bestFit="1" customWidth="1"/>
    <col min="225" max="225" width="12.5703125" bestFit="1" customWidth="1"/>
    <col min="226" max="226" width="9.42578125" bestFit="1" customWidth="1"/>
    <col min="227" max="227" width="5.85546875" bestFit="1" customWidth="1"/>
    <col min="228" max="228" width="8.42578125" bestFit="1" customWidth="1"/>
    <col min="229" max="229" width="5.85546875" bestFit="1" customWidth="1"/>
    <col min="230" max="230" width="8.42578125" bestFit="1" customWidth="1"/>
    <col min="231" max="231" width="5.85546875" bestFit="1" customWidth="1"/>
    <col min="232" max="232" width="8.42578125" bestFit="1" customWidth="1"/>
    <col min="233" max="233" width="6.85546875" bestFit="1" customWidth="1"/>
    <col min="234" max="234" width="9.42578125" bestFit="1" customWidth="1"/>
    <col min="235" max="235" width="4.85546875" bestFit="1" customWidth="1"/>
    <col min="236" max="236" width="5" bestFit="1" customWidth="1"/>
    <col min="237" max="237" width="5.85546875" bestFit="1" customWidth="1"/>
    <col min="238" max="238" width="12.5703125" bestFit="1" customWidth="1"/>
    <col min="239" max="239" width="5.85546875" bestFit="1" customWidth="1"/>
    <col min="240" max="240" width="8.42578125" bestFit="1" customWidth="1"/>
    <col min="241" max="241" width="5.85546875" bestFit="1" customWidth="1"/>
    <col min="242" max="242" width="8.42578125" bestFit="1" customWidth="1"/>
    <col min="243" max="243" width="6.85546875" bestFit="1" customWidth="1"/>
    <col min="244" max="244" width="9.42578125" bestFit="1" customWidth="1"/>
    <col min="245" max="245" width="5.85546875" bestFit="1" customWidth="1"/>
    <col min="246" max="246" width="8.42578125" bestFit="1" customWidth="1"/>
    <col min="247" max="247" width="5.85546875" bestFit="1" customWidth="1"/>
    <col min="248" max="248" width="8.42578125" bestFit="1" customWidth="1"/>
    <col min="249" max="249" width="6.85546875" bestFit="1" customWidth="1"/>
    <col min="250" max="250" width="9.42578125" bestFit="1" customWidth="1"/>
    <col min="251" max="251" width="5.85546875" bestFit="1" customWidth="1"/>
    <col min="252" max="252" width="8.42578125" bestFit="1" customWidth="1"/>
    <col min="253" max="253" width="6.85546875" bestFit="1" customWidth="1"/>
    <col min="254" max="254" width="9.42578125" bestFit="1" customWidth="1"/>
    <col min="255" max="255" width="3.85546875" bestFit="1" customWidth="1"/>
    <col min="256" max="256" width="6.85546875" bestFit="1" customWidth="1"/>
    <col min="257" max="257" width="5.85546875" bestFit="1" customWidth="1"/>
    <col min="258" max="258" width="8.42578125" bestFit="1" customWidth="1"/>
    <col min="259" max="259" width="6.85546875" bestFit="1" customWidth="1"/>
    <col min="260" max="260" width="9.42578125" bestFit="1" customWidth="1"/>
    <col min="261" max="261" width="5.85546875" bestFit="1" customWidth="1"/>
    <col min="262" max="262" width="8.42578125" bestFit="1" customWidth="1"/>
    <col min="263" max="263" width="6.85546875" bestFit="1" customWidth="1"/>
    <col min="264" max="264" width="9.42578125" bestFit="1" customWidth="1"/>
    <col min="265" max="265" width="5.85546875" bestFit="1" customWidth="1"/>
    <col min="266" max="266" width="8.42578125" bestFit="1" customWidth="1"/>
    <col min="267" max="267" width="6.85546875" bestFit="1" customWidth="1"/>
    <col min="268" max="268" width="9.42578125" bestFit="1" customWidth="1"/>
    <col min="269" max="269" width="5.85546875" bestFit="1" customWidth="1"/>
    <col min="270" max="270" width="8.42578125" bestFit="1" customWidth="1"/>
    <col min="271" max="271" width="5.85546875" bestFit="1" customWidth="1"/>
    <col min="272" max="272" width="8.42578125" bestFit="1" customWidth="1"/>
    <col min="273" max="273" width="5.85546875" bestFit="1" customWidth="1"/>
    <col min="274" max="274" width="8.42578125" bestFit="1" customWidth="1"/>
    <col min="275" max="275" width="6.85546875" bestFit="1" customWidth="1"/>
    <col min="276" max="276" width="9.42578125" bestFit="1" customWidth="1"/>
    <col min="277" max="277" width="5.85546875" bestFit="1" customWidth="1"/>
    <col min="278" max="278" width="8.42578125" bestFit="1" customWidth="1"/>
    <col min="279" max="279" width="6.85546875" bestFit="1" customWidth="1"/>
    <col min="280" max="280" width="9.42578125" bestFit="1" customWidth="1"/>
    <col min="281" max="281" width="5.85546875" bestFit="1" customWidth="1"/>
    <col min="282" max="282" width="8.42578125" bestFit="1" customWidth="1"/>
    <col min="283" max="283" width="5.85546875" bestFit="1" customWidth="1"/>
    <col min="284" max="284" width="8.42578125" bestFit="1" customWidth="1"/>
    <col min="285" max="285" width="6.85546875" bestFit="1" customWidth="1"/>
    <col min="286" max="286" width="9.42578125" bestFit="1" customWidth="1"/>
    <col min="287" max="287" width="3.85546875" bestFit="1" customWidth="1"/>
    <col min="288" max="289" width="6.85546875" bestFit="1" customWidth="1"/>
    <col min="290" max="290" width="9.42578125" bestFit="1" customWidth="1"/>
    <col min="291" max="291" width="5.85546875" bestFit="1" customWidth="1"/>
    <col min="292" max="292" width="8.42578125" bestFit="1" customWidth="1"/>
    <col min="293" max="293" width="5.85546875" bestFit="1" customWidth="1"/>
    <col min="294" max="294" width="8.42578125" bestFit="1" customWidth="1"/>
    <col min="295" max="295" width="6.85546875" bestFit="1" customWidth="1"/>
    <col min="296" max="296" width="9.42578125" bestFit="1" customWidth="1"/>
    <col min="297" max="297" width="5.85546875" bestFit="1" customWidth="1"/>
    <col min="298" max="298" width="8.42578125" bestFit="1" customWidth="1"/>
    <col min="299" max="299" width="5.85546875" bestFit="1" customWidth="1"/>
    <col min="300" max="300" width="8.42578125" bestFit="1" customWidth="1"/>
    <col min="301" max="301" width="5.85546875" bestFit="1" customWidth="1"/>
    <col min="302" max="302" width="8.42578125" bestFit="1" customWidth="1"/>
    <col min="303" max="303" width="5.85546875" bestFit="1" customWidth="1"/>
    <col min="304" max="304" width="8.42578125" bestFit="1" customWidth="1"/>
    <col min="305" max="305" width="6.85546875" bestFit="1" customWidth="1"/>
    <col min="306" max="306" width="9.42578125" bestFit="1" customWidth="1"/>
    <col min="307" max="307" width="5.85546875" bestFit="1" customWidth="1"/>
    <col min="308" max="308" width="8.42578125" bestFit="1" customWidth="1"/>
    <col min="309" max="309" width="5.85546875" bestFit="1" customWidth="1"/>
    <col min="310" max="310" width="8.42578125" bestFit="1" customWidth="1"/>
    <col min="311" max="311" width="5.85546875" bestFit="1" customWidth="1"/>
    <col min="312" max="312" width="8.42578125" bestFit="1" customWidth="1"/>
    <col min="313" max="313" width="6.85546875" bestFit="1" customWidth="1"/>
    <col min="314" max="314" width="9.42578125" bestFit="1" customWidth="1"/>
    <col min="315" max="315" width="4.85546875" bestFit="1" customWidth="1"/>
    <col min="316" max="316" width="7.85546875" bestFit="1" customWidth="1"/>
    <col min="317" max="317" width="3.5703125" bestFit="1" customWidth="1"/>
    <col min="318" max="318" width="5.85546875" bestFit="1" customWidth="1"/>
    <col min="319" max="319" width="12.5703125" bestFit="1" customWidth="1"/>
    <col min="320" max="320" width="24.85546875" bestFit="1" customWidth="1"/>
  </cols>
  <sheetData>
    <row r="1" spans="1:15" ht="21" x14ac:dyDescent="0.25">
      <c r="B1" s="35" t="s">
        <v>53</v>
      </c>
      <c r="C1" s="35"/>
      <c r="D1" s="35"/>
    </row>
    <row r="3" spans="1:15" ht="30" x14ac:dyDescent="0.25">
      <c r="A3" s="25" t="s">
        <v>40</v>
      </c>
      <c r="B3" s="26" t="s">
        <v>41</v>
      </c>
      <c r="C3" s="26" t="s">
        <v>42</v>
      </c>
      <c r="D3" s="26" t="s">
        <v>43</v>
      </c>
      <c r="E3" s="26" t="s">
        <v>44</v>
      </c>
      <c r="F3" s="26" t="s">
        <v>45</v>
      </c>
      <c r="G3" s="26" t="s">
        <v>46</v>
      </c>
      <c r="H3" s="26" t="s">
        <v>47</v>
      </c>
      <c r="I3" s="26" t="s">
        <v>48</v>
      </c>
      <c r="J3" s="26" t="s">
        <v>49</v>
      </c>
      <c r="K3" s="27" t="s">
        <v>50</v>
      </c>
      <c r="L3" s="27" t="s">
        <v>39</v>
      </c>
      <c r="M3" s="27" t="s">
        <v>52</v>
      </c>
      <c r="N3" s="27" t="s">
        <v>33</v>
      </c>
      <c r="O3" s="28" t="s">
        <v>51</v>
      </c>
    </row>
    <row r="4" spans="1:15" x14ac:dyDescent="0.25">
      <c r="A4" s="7" t="s">
        <v>13</v>
      </c>
      <c r="B4" s="5"/>
      <c r="C4" s="5"/>
      <c r="D4" s="5"/>
      <c r="E4" s="5">
        <v>7</v>
      </c>
      <c r="F4" s="5">
        <v>28</v>
      </c>
      <c r="G4" s="5">
        <v>35</v>
      </c>
      <c r="H4" s="5">
        <v>17</v>
      </c>
      <c r="I4" s="5">
        <v>13</v>
      </c>
      <c r="J4" s="5">
        <v>10</v>
      </c>
      <c r="K4" s="5">
        <v>3</v>
      </c>
      <c r="L4" s="5">
        <v>3</v>
      </c>
      <c r="M4" s="5">
        <f t="shared" ref="M4:M36" si="0">N4-L4</f>
        <v>113</v>
      </c>
      <c r="N4" s="5">
        <v>116</v>
      </c>
      <c r="O4" s="8">
        <f t="shared" ref="O4:O36" si="1">SUM(F4:K4)*100/M4</f>
        <v>93.805309734513273</v>
      </c>
    </row>
    <row r="5" spans="1:15" x14ac:dyDescent="0.25">
      <c r="A5" s="7" t="s">
        <v>1</v>
      </c>
      <c r="B5" s="5"/>
      <c r="C5" s="5"/>
      <c r="D5" s="5"/>
      <c r="E5" s="5">
        <v>8</v>
      </c>
      <c r="F5" s="5">
        <v>27</v>
      </c>
      <c r="G5" s="5">
        <v>19</v>
      </c>
      <c r="H5" s="5">
        <v>20</v>
      </c>
      <c r="I5" s="5">
        <v>32</v>
      </c>
      <c r="J5" s="5">
        <v>12</v>
      </c>
      <c r="K5" s="5"/>
      <c r="L5" s="5">
        <v>7</v>
      </c>
      <c r="M5" s="5">
        <f t="shared" si="0"/>
        <v>118</v>
      </c>
      <c r="N5" s="5">
        <v>125</v>
      </c>
      <c r="O5" s="8">
        <f t="shared" si="1"/>
        <v>93.220338983050851</v>
      </c>
    </row>
    <row r="6" spans="1:15" x14ac:dyDescent="0.25">
      <c r="A6" s="7" t="s">
        <v>27</v>
      </c>
      <c r="B6" s="5"/>
      <c r="C6" s="5">
        <v>1</v>
      </c>
      <c r="D6" s="5">
        <v>1</v>
      </c>
      <c r="E6" s="5">
        <v>6</v>
      </c>
      <c r="F6" s="5">
        <v>34</v>
      </c>
      <c r="G6" s="5">
        <v>39</v>
      </c>
      <c r="H6" s="5">
        <v>11</v>
      </c>
      <c r="I6" s="5">
        <v>16</v>
      </c>
      <c r="J6" s="5">
        <v>6</v>
      </c>
      <c r="K6" s="5"/>
      <c r="L6" s="5">
        <v>6</v>
      </c>
      <c r="M6" s="5">
        <f t="shared" si="0"/>
        <v>114</v>
      </c>
      <c r="N6" s="5">
        <v>120</v>
      </c>
      <c r="O6" s="8">
        <f t="shared" si="1"/>
        <v>92.982456140350877</v>
      </c>
    </row>
    <row r="7" spans="1:15" x14ac:dyDescent="0.25">
      <c r="A7" s="7" t="s">
        <v>9</v>
      </c>
      <c r="B7" s="5"/>
      <c r="C7" s="5"/>
      <c r="D7" s="5">
        <v>2</v>
      </c>
      <c r="E7" s="5">
        <v>6</v>
      </c>
      <c r="F7" s="5">
        <v>21</v>
      </c>
      <c r="G7" s="5">
        <v>27</v>
      </c>
      <c r="H7" s="5">
        <v>21</v>
      </c>
      <c r="I7" s="5">
        <v>16</v>
      </c>
      <c r="J7" s="5">
        <v>12</v>
      </c>
      <c r="K7" s="5"/>
      <c r="L7" s="5">
        <v>9</v>
      </c>
      <c r="M7" s="5">
        <f t="shared" si="0"/>
        <v>105</v>
      </c>
      <c r="N7" s="5">
        <v>114</v>
      </c>
      <c r="O7" s="8">
        <f t="shared" si="1"/>
        <v>92.38095238095238</v>
      </c>
    </row>
    <row r="8" spans="1:15" x14ac:dyDescent="0.25">
      <c r="A8" s="7" t="s">
        <v>26</v>
      </c>
      <c r="B8" s="5"/>
      <c r="C8" s="5"/>
      <c r="D8" s="5">
        <v>1</v>
      </c>
      <c r="E8" s="5"/>
      <c r="F8" s="5">
        <v>1</v>
      </c>
      <c r="G8" s="5">
        <v>2</v>
      </c>
      <c r="H8" s="5">
        <v>1</v>
      </c>
      <c r="I8" s="5"/>
      <c r="J8" s="5">
        <v>6</v>
      </c>
      <c r="K8" s="5"/>
      <c r="L8" s="5"/>
      <c r="M8" s="5">
        <f t="shared" si="0"/>
        <v>11</v>
      </c>
      <c r="N8" s="5">
        <v>11</v>
      </c>
      <c r="O8" s="8">
        <f t="shared" si="1"/>
        <v>90.909090909090907</v>
      </c>
    </row>
    <row r="9" spans="1:15" x14ac:dyDescent="0.25">
      <c r="A9" s="7" t="s">
        <v>14</v>
      </c>
      <c r="B9" s="5"/>
      <c r="C9" s="5"/>
      <c r="D9" s="5">
        <v>7</v>
      </c>
      <c r="E9" s="5">
        <v>10</v>
      </c>
      <c r="F9" s="5">
        <v>29</v>
      </c>
      <c r="G9" s="5">
        <v>18</v>
      </c>
      <c r="H9" s="5">
        <v>18</v>
      </c>
      <c r="I9" s="5">
        <v>9</v>
      </c>
      <c r="J9" s="5">
        <v>7</v>
      </c>
      <c r="K9" s="5"/>
      <c r="L9" s="5">
        <v>2</v>
      </c>
      <c r="M9" s="5">
        <f t="shared" si="0"/>
        <v>98</v>
      </c>
      <c r="N9" s="5">
        <v>100</v>
      </c>
      <c r="O9" s="8">
        <f t="shared" si="1"/>
        <v>82.65306122448979</v>
      </c>
    </row>
    <row r="10" spans="1:15" x14ac:dyDescent="0.25">
      <c r="A10" s="7" t="s">
        <v>3</v>
      </c>
      <c r="B10" s="5"/>
      <c r="C10" s="5"/>
      <c r="D10" s="5">
        <v>6</v>
      </c>
      <c r="E10" s="5">
        <v>19</v>
      </c>
      <c r="F10" s="5">
        <v>37</v>
      </c>
      <c r="G10" s="5">
        <v>29</v>
      </c>
      <c r="H10" s="5">
        <v>24</v>
      </c>
      <c r="I10" s="5">
        <v>22</v>
      </c>
      <c r="J10" s="5">
        <v>3</v>
      </c>
      <c r="K10" s="5">
        <v>2</v>
      </c>
      <c r="L10" s="5">
        <v>2</v>
      </c>
      <c r="M10" s="5">
        <f t="shared" si="0"/>
        <v>142</v>
      </c>
      <c r="N10" s="5">
        <v>144</v>
      </c>
      <c r="O10" s="8">
        <f t="shared" si="1"/>
        <v>82.394366197183103</v>
      </c>
    </row>
    <row r="11" spans="1:15" x14ac:dyDescent="0.25">
      <c r="A11" s="7" t="s">
        <v>22</v>
      </c>
      <c r="B11" s="5"/>
      <c r="C11" s="5">
        <v>1</v>
      </c>
      <c r="D11" s="5">
        <v>4</v>
      </c>
      <c r="E11" s="5">
        <v>17</v>
      </c>
      <c r="F11" s="5">
        <v>22</v>
      </c>
      <c r="G11" s="5">
        <v>22</v>
      </c>
      <c r="H11" s="5">
        <v>11</v>
      </c>
      <c r="I11" s="5">
        <v>11</v>
      </c>
      <c r="J11" s="5">
        <v>8</v>
      </c>
      <c r="K11" s="5">
        <v>5</v>
      </c>
      <c r="L11" s="5">
        <v>14</v>
      </c>
      <c r="M11" s="5">
        <f t="shared" si="0"/>
        <v>101</v>
      </c>
      <c r="N11" s="5">
        <v>115</v>
      </c>
      <c r="O11" s="8">
        <f t="shared" si="1"/>
        <v>78.21782178217822</v>
      </c>
    </row>
    <row r="12" spans="1:15" x14ac:dyDescent="0.25">
      <c r="A12" s="7" t="s">
        <v>17</v>
      </c>
      <c r="B12" s="5"/>
      <c r="C12" s="5">
        <v>2</v>
      </c>
      <c r="D12" s="5">
        <v>3</v>
      </c>
      <c r="E12" s="5">
        <v>17</v>
      </c>
      <c r="F12" s="5">
        <v>21</v>
      </c>
      <c r="G12" s="5">
        <v>16</v>
      </c>
      <c r="H12" s="5">
        <v>16</v>
      </c>
      <c r="I12" s="5">
        <v>14</v>
      </c>
      <c r="J12" s="5">
        <v>7</v>
      </c>
      <c r="K12" s="5"/>
      <c r="L12" s="5">
        <v>8</v>
      </c>
      <c r="M12" s="5">
        <f t="shared" si="0"/>
        <v>96</v>
      </c>
      <c r="N12" s="5">
        <v>104</v>
      </c>
      <c r="O12" s="8">
        <f t="shared" si="1"/>
        <v>77.083333333333329</v>
      </c>
    </row>
    <row r="13" spans="1:15" x14ac:dyDescent="0.25">
      <c r="A13" s="7" t="s">
        <v>8</v>
      </c>
      <c r="B13" s="5"/>
      <c r="C13" s="5">
        <v>2</v>
      </c>
      <c r="D13" s="5">
        <v>3</v>
      </c>
      <c r="E13" s="5">
        <v>18</v>
      </c>
      <c r="F13" s="5">
        <v>26</v>
      </c>
      <c r="G13" s="5">
        <v>17</v>
      </c>
      <c r="H13" s="5">
        <v>8</v>
      </c>
      <c r="I13" s="5">
        <v>6</v>
      </c>
      <c r="J13" s="5"/>
      <c r="K13" s="5">
        <v>1</v>
      </c>
      <c r="L13" s="5">
        <v>6</v>
      </c>
      <c r="M13" s="5">
        <f t="shared" si="0"/>
        <v>81</v>
      </c>
      <c r="N13" s="5">
        <v>87</v>
      </c>
      <c r="O13" s="8">
        <f t="shared" si="1"/>
        <v>71.604938271604937</v>
      </c>
    </row>
    <row r="14" spans="1:15" x14ac:dyDescent="0.25">
      <c r="A14" s="7" t="s">
        <v>25</v>
      </c>
      <c r="B14" s="5">
        <v>2</v>
      </c>
      <c r="C14" s="5">
        <v>4</v>
      </c>
      <c r="D14" s="5">
        <v>13</v>
      </c>
      <c r="E14" s="5">
        <v>37</v>
      </c>
      <c r="F14" s="5">
        <v>27</v>
      </c>
      <c r="G14" s="5">
        <v>20</v>
      </c>
      <c r="H14" s="5">
        <v>24</v>
      </c>
      <c r="I14" s="5">
        <v>31</v>
      </c>
      <c r="J14" s="5">
        <v>28</v>
      </c>
      <c r="K14" s="5"/>
      <c r="L14" s="5">
        <v>11</v>
      </c>
      <c r="M14" s="5">
        <f t="shared" si="0"/>
        <v>186</v>
      </c>
      <c r="N14" s="5">
        <v>197</v>
      </c>
      <c r="O14" s="8">
        <f t="shared" si="1"/>
        <v>69.892473118279568</v>
      </c>
    </row>
    <row r="15" spans="1:15" x14ac:dyDescent="0.25">
      <c r="A15" s="7" t="s">
        <v>5</v>
      </c>
      <c r="B15" s="5"/>
      <c r="C15" s="5">
        <v>1</v>
      </c>
      <c r="D15" s="5">
        <v>1</v>
      </c>
      <c r="E15" s="5">
        <v>4</v>
      </c>
      <c r="F15" s="5">
        <v>8</v>
      </c>
      <c r="G15" s="5">
        <v>3</v>
      </c>
      <c r="H15" s="5"/>
      <c r="I15" s="5">
        <v>1</v>
      </c>
      <c r="J15" s="5"/>
      <c r="K15" s="5"/>
      <c r="L15" s="5">
        <v>66</v>
      </c>
      <c r="M15" s="5">
        <f t="shared" si="0"/>
        <v>18</v>
      </c>
      <c r="N15" s="5">
        <v>84</v>
      </c>
      <c r="O15" s="8">
        <f t="shared" si="1"/>
        <v>66.666666666666671</v>
      </c>
    </row>
    <row r="16" spans="1:15" x14ac:dyDescent="0.25">
      <c r="A16" s="7" t="s">
        <v>6</v>
      </c>
      <c r="B16" s="5"/>
      <c r="C16" s="5"/>
      <c r="D16" s="5">
        <v>4</v>
      </c>
      <c r="E16" s="5">
        <v>14</v>
      </c>
      <c r="F16" s="5">
        <v>19</v>
      </c>
      <c r="G16" s="5">
        <v>7</v>
      </c>
      <c r="H16" s="5">
        <v>1</v>
      </c>
      <c r="I16" s="5">
        <v>1</v>
      </c>
      <c r="J16" s="5">
        <v>2</v>
      </c>
      <c r="K16" s="5"/>
      <c r="L16" s="5">
        <v>24</v>
      </c>
      <c r="M16" s="5">
        <f t="shared" si="0"/>
        <v>48</v>
      </c>
      <c r="N16" s="5">
        <v>72</v>
      </c>
      <c r="O16" s="8">
        <f t="shared" si="1"/>
        <v>62.5</v>
      </c>
    </row>
    <row r="17" spans="1:15" x14ac:dyDescent="0.25">
      <c r="A17" s="7" t="s">
        <v>2</v>
      </c>
      <c r="B17" s="5"/>
      <c r="C17" s="5">
        <v>1</v>
      </c>
      <c r="D17" s="5">
        <v>11</v>
      </c>
      <c r="E17" s="5">
        <v>20</v>
      </c>
      <c r="F17" s="5">
        <v>34</v>
      </c>
      <c r="G17" s="5">
        <v>12</v>
      </c>
      <c r="H17" s="5">
        <v>6</v>
      </c>
      <c r="I17" s="5">
        <v>1</v>
      </c>
      <c r="J17" s="5"/>
      <c r="K17" s="5"/>
      <c r="L17" s="5">
        <v>3</v>
      </c>
      <c r="M17" s="5">
        <f t="shared" si="0"/>
        <v>85</v>
      </c>
      <c r="N17" s="5">
        <v>88</v>
      </c>
      <c r="O17" s="8">
        <f t="shared" si="1"/>
        <v>62.352941176470587</v>
      </c>
    </row>
    <row r="18" spans="1:15" x14ac:dyDescent="0.25">
      <c r="A18" s="7" t="s">
        <v>24</v>
      </c>
      <c r="B18" s="5"/>
      <c r="C18" s="5">
        <v>4</v>
      </c>
      <c r="D18" s="5">
        <v>6</v>
      </c>
      <c r="E18" s="5"/>
      <c r="F18" s="5">
        <v>9</v>
      </c>
      <c r="G18" s="5">
        <v>4</v>
      </c>
      <c r="H18" s="5">
        <v>1</v>
      </c>
      <c r="I18" s="5">
        <v>2</v>
      </c>
      <c r="J18" s="5"/>
      <c r="K18" s="5"/>
      <c r="L18" s="5">
        <v>89</v>
      </c>
      <c r="M18" s="5">
        <f t="shared" si="0"/>
        <v>26</v>
      </c>
      <c r="N18" s="5">
        <v>115</v>
      </c>
      <c r="O18" s="8">
        <f t="shared" si="1"/>
        <v>61.53846153846154</v>
      </c>
    </row>
    <row r="19" spans="1:15" x14ac:dyDescent="0.25">
      <c r="A19" s="7" t="s">
        <v>0</v>
      </c>
      <c r="B19" s="5"/>
      <c r="C19" s="5">
        <v>4</v>
      </c>
      <c r="D19" s="5">
        <v>3</v>
      </c>
      <c r="E19" s="5">
        <v>15</v>
      </c>
      <c r="F19" s="5">
        <v>21</v>
      </c>
      <c r="G19" s="5">
        <v>7</v>
      </c>
      <c r="H19" s="5">
        <v>4</v>
      </c>
      <c r="I19" s="5">
        <v>2</v>
      </c>
      <c r="J19" s="5"/>
      <c r="K19" s="5"/>
      <c r="L19" s="5">
        <v>3</v>
      </c>
      <c r="M19" s="5">
        <f t="shared" si="0"/>
        <v>56</v>
      </c>
      <c r="N19" s="5">
        <v>59</v>
      </c>
      <c r="O19" s="8">
        <f t="shared" si="1"/>
        <v>60.714285714285715</v>
      </c>
    </row>
    <row r="20" spans="1:15" x14ac:dyDescent="0.25">
      <c r="A20" s="7" t="s">
        <v>7</v>
      </c>
      <c r="B20" s="5"/>
      <c r="C20" s="5">
        <v>1</v>
      </c>
      <c r="D20" s="5">
        <v>5</v>
      </c>
      <c r="E20" s="5">
        <v>12</v>
      </c>
      <c r="F20" s="5">
        <v>18</v>
      </c>
      <c r="G20" s="5">
        <v>6</v>
      </c>
      <c r="H20" s="5"/>
      <c r="I20" s="5"/>
      <c r="J20" s="5"/>
      <c r="K20" s="5"/>
      <c r="L20" s="5">
        <v>84</v>
      </c>
      <c r="M20" s="5">
        <f t="shared" si="0"/>
        <v>42</v>
      </c>
      <c r="N20" s="5">
        <v>126</v>
      </c>
      <c r="O20" s="8">
        <f t="shared" si="1"/>
        <v>57.142857142857146</v>
      </c>
    </row>
    <row r="21" spans="1:15" x14ac:dyDescent="0.25">
      <c r="A21" s="7" t="s">
        <v>31</v>
      </c>
      <c r="B21" s="5">
        <v>1</v>
      </c>
      <c r="C21" s="5">
        <v>1</v>
      </c>
      <c r="D21" s="5">
        <v>10</v>
      </c>
      <c r="E21" s="5">
        <v>8</v>
      </c>
      <c r="F21" s="5">
        <v>13</v>
      </c>
      <c r="G21" s="5">
        <v>4</v>
      </c>
      <c r="H21" s="5">
        <v>1</v>
      </c>
      <c r="I21" s="5">
        <v>4</v>
      </c>
      <c r="J21" s="5">
        <v>1</v>
      </c>
      <c r="K21" s="5">
        <v>1</v>
      </c>
      <c r="L21" s="5">
        <v>6</v>
      </c>
      <c r="M21" s="5">
        <f t="shared" si="0"/>
        <v>44</v>
      </c>
      <c r="N21" s="5">
        <v>50</v>
      </c>
      <c r="O21" s="8">
        <f t="shared" si="1"/>
        <v>54.545454545454547</v>
      </c>
    </row>
    <row r="22" spans="1:15" x14ac:dyDescent="0.25">
      <c r="A22" s="7" t="s">
        <v>4</v>
      </c>
      <c r="B22" s="5">
        <v>2</v>
      </c>
      <c r="C22" s="5">
        <v>3</v>
      </c>
      <c r="D22" s="5">
        <v>3</v>
      </c>
      <c r="E22" s="5">
        <v>6</v>
      </c>
      <c r="F22" s="5">
        <v>1</v>
      </c>
      <c r="G22" s="5">
        <v>5</v>
      </c>
      <c r="H22" s="5">
        <v>5</v>
      </c>
      <c r="I22" s="5">
        <v>4</v>
      </c>
      <c r="J22" s="5"/>
      <c r="K22" s="5"/>
      <c r="L22" s="5">
        <v>3</v>
      </c>
      <c r="M22" s="5">
        <f t="shared" si="0"/>
        <v>29</v>
      </c>
      <c r="N22" s="5">
        <v>32</v>
      </c>
      <c r="O22" s="8">
        <f t="shared" si="1"/>
        <v>51.724137931034484</v>
      </c>
    </row>
    <row r="23" spans="1:15" x14ac:dyDescent="0.25">
      <c r="A23" s="7" t="s">
        <v>29</v>
      </c>
      <c r="B23" s="5">
        <v>2</v>
      </c>
      <c r="C23" s="5">
        <v>6</v>
      </c>
      <c r="D23" s="5">
        <v>7</v>
      </c>
      <c r="E23" s="5">
        <v>11</v>
      </c>
      <c r="F23" s="5">
        <v>13</v>
      </c>
      <c r="G23" s="5">
        <v>7</v>
      </c>
      <c r="H23" s="5">
        <v>5</v>
      </c>
      <c r="I23" s="5">
        <v>1</v>
      </c>
      <c r="J23" s="5">
        <v>1</v>
      </c>
      <c r="K23" s="5"/>
      <c r="L23" s="5">
        <v>18</v>
      </c>
      <c r="M23" s="5">
        <f t="shared" si="0"/>
        <v>53</v>
      </c>
      <c r="N23" s="5">
        <v>71</v>
      </c>
      <c r="O23" s="8">
        <f t="shared" si="1"/>
        <v>50.943396226415096</v>
      </c>
    </row>
    <row r="24" spans="1:15" x14ac:dyDescent="0.25">
      <c r="A24" s="7" t="s">
        <v>10</v>
      </c>
      <c r="B24" s="5"/>
      <c r="C24" s="5">
        <v>5</v>
      </c>
      <c r="D24" s="5">
        <v>5</v>
      </c>
      <c r="E24" s="5">
        <v>4</v>
      </c>
      <c r="F24" s="5">
        <v>9</v>
      </c>
      <c r="G24" s="5">
        <v>5</v>
      </c>
      <c r="H24" s="5"/>
      <c r="I24" s="5"/>
      <c r="J24" s="5"/>
      <c r="K24" s="5"/>
      <c r="L24" s="5">
        <v>92</v>
      </c>
      <c r="M24" s="5">
        <f t="shared" si="0"/>
        <v>28</v>
      </c>
      <c r="N24" s="5">
        <v>120</v>
      </c>
      <c r="O24" s="8">
        <f t="shared" si="1"/>
        <v>50</v>
      </c>
    </row>
    <row r="25" spans="1:15" x14ac:dyDescent="0.25">
      <c r="A25" s="7" t="s">
        <v>20</v>
      </c>
      <c r="B25" s="5"/>
      <c r="C25" s="5">
        <v>1</v>
      </c>
      <c r="D25" s="5">
        <v>9</v>
      </c>
      <c r="E25" s="5">
        <v>11</v>
      </c>
      <c r="F25" s="5">
        <v>7</v>
      </c>
      <c r="G25" s="5">
        <v>3</v>
      </c>
      <c r="H25" s="5">
        <v>5</v>
      </c>
      <c r="I25" s="5">
        <v>4</v>
      </c>
      <c r="J25" s="5"/>
      <c r="K25" s="5"/>
      <c r="L25" s="5">
        <v>19</v>
      </c>
      <c r="M25" s="5">
        <f t="shared" si="0"/>
        <v>40</v>
      </c>
      <c r="N25" s="5">
        <v>59</v>
      </c>
      <c r="O25" s="8">
        <f t="shared" si="1"/>
        <v>47.5</v>
      </c>
    </row>
    <row r="26" spans="1:15" x14ac:dyDescent="0.25">
      <c r="A26" s="7" t="s">
        <v>12</v>
      </c>
      <c r="B26" s="5"/>
      <c r="C26" s="5">
        <v>3</v>
      </c>
      <c r="D26" s="5">
        <v>17</v>
      </c>
      <c r="E26" s="5">
        <v>33</v>
      </c>
      <c r="F26" s="5">
        <v>28</v>
      </c>
      <c r="G26" s="5">
        <v>8</v>
      </c>
      <c r="H26" s="5">
        <v>7</v>
      </c>
      <c r="I26" s="5"/>
      <c r="J26" s="5">
        <v>3</v>
      </c>
      <c r="K26" s="5"/>
      <c r="L26" s="5">
        <v>13</v>
      </c>
      <c r="M26" s="5">
        <f t="shared" si="0"/>
        <v>99</v>
      </c>
      <c r="N26" s="5">
        <v>112</v>
      </c>
      <c r="O26" s="8">
        <f t="shared" si="1"/>
        <v>46.464646464646464</v>
      </c>
    </row>
    <row r="27" spans="1:15" x14ac:dyDescent="0.25">
      <c r="A27" s="7" t="s">
        <v>18</v>
      </c>
      <c r="B27" s="5">
        <v>1</v>
      </c>
      <c r="C27" s="5"/>
      <c r="D27" s="5">
        <v>2</v>
      </c>
      <c r="E27" s="5">
        <v>3</v>
      </c>
      <c r="F27" s="5">
        <v>5</v>
      </c>
      <c r="G27" s="5"/>
      <c r="H27" s="5"/>
      <c r="I27" s="5"/>
      <c r="J27" s="5"/>
      <c r="K27" s="5"/>
      <c r="L27" s="5">
        <v>71</v>
      </c>
      <c r="M27" s="5">
        <f t="shared" si="0"/>
        <v>11</v>
      </c>
      <c r="N27" s="5">
        <v>82</v>
      </c>
      <c r="O27" s="8">
        <f t="shared" si="1"/>
        <v>45.454545454545453</v>
      </c>
    </row>
    <row r="28" spans="1:15" x14ac:dyDescent="0.25">
      <c r="A28" s="7" t="s">
        <v>19</v>
      </c>
      <c r="B28" s="5">
        <v>4</v>
      </c>
      <c r="C28" s="5">
        <v>9</v>
      </c>
      <c r="D28" s="5">
        <v>16</v>
      </c>
      <c r="E28" s="5">
        <v>24</v>
      </c>
      <c r="F28" s="5">
        <v>24</v>
      </c>
      <c r="G28" s="5">
        <v>9</v>
      </c>
      <c r="H28" s="5">
        <v>7</v>
      </c>
      <c r="I28" s="5">
        <v>4</v>
      </c>
      <c r="J28" s="5"/>
      <c r="K28" s="5"/>
      <c r="L28" s="5">
        <v>9</v>
      </c>
      <c r="M28" s="5">
        <f t="shared" si="0"/>
        <v>97</v>
      </c>
      <c r="N28" s="5">
        <v>106</v>
      </c>
      <c r="O28" s="8">
        <f t="shared" si="1"/>
        <v>45.360824742268044</v>
      </c>
    </row>
    <row r="29" spans="1:15" x14ac:dyDescent="0.25">
      <c r="A29" s="7" t="s">
        <v>21</v>
      </c>
      <c r="B29" s="5">
        <v>9</v>
      </c>
      <c r="C29" s="5">
        <v>14</v>
      </c>
      <c r="D29" s="5">
        <v>26</v>
      </c>
      <c r="E29" s="5">
        <v>11</v>
      </c>
      <c r="F29" s="5">
        <v>16</v>
      </c>
      <c r="G29" s="5">
        <v>16</v>
      </c>
      <c r="H29" s="5">
        <v>8</v>
      </c>
      <c r="I29" s="5">
        <v>4</v>
      </c>
      <c r="J29" s="5">
        <v>2</v>
      </c>
      <c r="K29" s="5"/>
      <c r="L29" s="5">
        <v>44</v>
      </c>
      <c r="M29" s="5">
        <f t="shared" si="0"/>
        <v>106</v>
      </c>
      <c r="N29" s="5">
        <v>150</v>
      </c>
      <c r="O29" s="8">
        <f t="shared" si="1"/>
        <v>43.39622641509434</v>
      </c>
    </row>
    <row r="30" spans="1:15" x14ac:dyDescent="0.25">
      <c r="A30" s="7" t="s">
        <v>30</v>
      </c>
      <c r="B30" s="5"/>
      <c r="C30" s="5">
        <v>5</v>
      </c>
      <c r="D30" s="5">
        <v>3</v>
      </c>
      <c r="E30" s="5">
        <v>6</v>
      </c>
      <c r="F30" s="5">
        <v>3</v>
      </c>
      <c r="G30" s="5">
        <v>3</v>
      </c>
      <c r="H30" s="5">
        <v>3</v>
      </c>
      <c r="I30" s="5"/>
      <c r="J30" s="5"/>
      <c r="K30" s="5"/>
      <c r="L30" s="5">
        <v>55</v>
      </c>
      <c r="M30" s="5">
        <f t="shared" si="0"/>
        <v>23</v>
      </c>
      <c r="N30" s="5">
        <v>78</v>
      </c>
      <c r="O30" s="8">
        <f t="shared" si="1"/>
        <v>39.130434782608695</v>
      </c>
    </row>
    <row r="31" spans="1:15" x14ac:dyDescent="0.25">
      <c r="A31" s="7" t="s">
        <v>11</v>
      </c>
      <c r="B31" s="5">
        <v>3</v>
      </c>
      <c r="C31" s="5">
        <v>5</v>
      </c>
      <c r="D31" s="5">
        <v>2</v>
      </c>
      <c r="E31" s="5">
        <v>1</v>
      </c>
      <c r="F31" s="5">
        <v>2</v>
      </c>
      <c r="G31" s="5"/>
      <c r="H31" s="5">
        <v>1</v>
      </c>
      <c r="I31" s="5"/>
      <c r="J31" s="5"/>
      <c r="K31" s="5"/>
      <c r="L31" s="5">
        <v>54</v>
      </c>
      <c r="M31" s="5">
        <f t="shared" si="0"/>
        <v>14</v>
      </c>
      <c r="N31" s="5">
        <v>68</v>
      </c>
      <c r="O31" s="8">
        <f t="shared" si="1"/>
        <v>21.428571428571427</v>
      </c>
    </row>
    <row r="32" spans="1:15" x14ac:dyDescent="0.25">
      <c r="A32" s="7" t="s">
        <v>15</v>
      </c>
      <c r="B32" s="5">
        <v>6</v>
      </c>
      <c r="C32" s="5">
        <v>9</v>
      </c>
      <c r="D32" s="5">
        <v>14</v>
      </c>
      <c r="E32" s="5">
        <v>17</v>
      </c>
      <c r="F32" s="5">
        <v>8</v>
      </c>
      <c r="G32" s="5">
        <v>1</v>
      </c>
      <c r="H32" s="5">
        <v>1</v>
      </c>
      <c r="I32" s="5">
        <v>2</v>
      </c>
      <c r="J32" s="5"/>
      <c r="K32" s="5"/>
      <c r="L32" s="5">
        <v>70</v>
      </c>
      <c r="M32" s="5">
        <f t="shared" si="0"/>
        <v>58</v>
      </c>
      <c r="N32" s="5">
        <v>128</v>
      </c>
      <c r="O32" s="8">
        <f t="shared" si="1"/>
        <v>20.689655172413794</v>
      </c>
    </row>
    <row r="33" spans="1:15" x14ac:dyDescent="0.25">
      <c r="A33" s="7" t="s">
        <v>28</v>
      </c>
      <c r="B33" s="5">
        <v>1</v>
      </c>
      <c r="C33" s="5">
        <v>8</v>
      </c>
      <c r="D33" s="5">
        <v>7</v>
      </c>
      <c r="E33" s="5">
        <v>1</v>
      </c>
      <c r="F33" s="5">
        <v>1</v>
      </c>
      <c r="G33" s="5">
        <v>1</v>
      </c>
      <c r="H33" s="5">
        <v>2</v>
      </c>
      <c r="I33" s="5"/>
      <c r="J33" s="5"/>
      <c r="K33" s="5"/>
      <c r="L33" s="5">
        <v>57</v>
      </c>
      <c r="M33" s="5">
        <f t="shared" si="0"/>
        <v>21</v>
      </c>
      <c r="N33" s="5">
        <v>78</v>
      </c>
      <c r="O33" s="8">
        <f t="shared" si="1"/>
        <v>19.047619047619047</v>
      </c>
    </row>
    <row r="34" spans="1:15" x14ac:dyDescent="0.25">
      <c r="A34" s="7" t="s">
        <v>23</v>
      </c>
      <c r="B34" s="5">
        <v>2</v>
      </c>
      <c r="C34" s="5">
        <v>5</v>
      </c>
      <c r="D34" s="5">
        <v>6</v>
      </c>
      <c r="E34" s="5">
        <v>2</v>
      </c>
      <c r="F34" s="5">
        <v>2</v>
      </c>
      <c r="G34" s="5">
        <v>1</v>
      </c>
      <c r="H34" s="5"/>
      <c r="I34" s="5"/>
      <c r="J34" s="5"/>
      <c r="K34" s="5"/>
      <c r="L34" s="5">
        <v>69</v>
      </c>
      <c r="M34" s="5">
        <f t="shared" si="0"/>
        <v>18</v>
      </c>
      <c r="N34" s="5">
        <v>87</v>
      </c>
      <c r="O34" s="8">
        <f t="shared" si="1"/>
        <v>16.666666666666668</v>
      </c>
    </row>
    <row r="35" spans="1:15" x14ac:dyDescent="0.25">
      <c r="A35" s="7" t="s">
        <v>16</v>
      </c>
      <c r="B35" s="5">
        <v>6</v>
      </c>
      <c r="C35" s="5">
        <v>4</v>
      </c>
      <c r="D35" s="5">
        <v>5</v>
      </c>
      <c r="E35" s="5">
        <v>5</v>
      </c>
      <c r="F35" s="5">
        <v>2</v>
      </c>
      <c r="G35" s="5"/>
      <c r="H35" s="5"/>
      <c r="I35" s="5"/>
      <c r="J35" s="5"/>
      <c r="K35" s="5"/>
      <c r="L35" s="5">
        <v>96</v>
      </c>
      <c r="M35" s="5">
        <f t="shared" si="0"/>
        <v>22</v>
      </c>
      <c r="N35" s="5">
        <v>118</v>
      </c>
      <c r="O35" s="8">
        <f t="shared" si="1"/>
        <v>9.0909090909090917</v>
      </c>
    </row>
    <row r="36" spans="1:15" x14ac:dyDescent="0.25">
      <c r="A36" s="19" t="s">
        <v>33</v>
      </c>
      <c r="B36" s="20">
        <v>39</v>
      </c>
      <c r="C36" s="20">
        <v>99</v>
      </c>
      <c r="D36" s="20">
        <v>202</v>
      </c>
      <c r="E36" s="20">
        <v>353</v>
      </c>
      <c r="F36" s="20">
        <v>516</v>
      </c>
      <c r="G36" s="20">
        <v>346</v>
      </c>
      <c r="H36" s="20">
        <v>228</v>
      </c>
      <c r="I36" s="20">
        <v>200</v>
      </c>
      <c r="J36" s="20">
        <v>108</v>
      </c>
      <c r="K36" s="20">
        <v>12</v>
      </c>
      <c r="L36" s="20">
        <v>1013</v>
      </c>
      <c r="M36" s="20">
        <f t="shared" si="0"/>
        <v>2103</v>
      </c>
      <c r="N36" s="20">
        <v>3116</v>
      </c>
      <c r="O36" s="23">
        <f t="shared" si="1"/>
        <v>67.047075606276749</v>
      </c>
    </row>
  </sheetData>
  <sortState xmlns:xlrd2="http://schemas.microsoft.com/office/spreadsheetml/2017/richdata2" ref="A4:O35">
    <sortCondition descending="1" ref="O3:O35"/>
  </sortState>
  <mergeCells count="1">
    <mergeCell ref="B1:D1"/>
  </mergeCells>
  <conditionalFormatting sqref="O1:O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"/>
  <sheetViews>
    <sheetView workbookViewId="0">
      <selection activeCell="G27" sqref="G27"/>
    </sheetView>
  </sheetViews>
  <sheetFormatPr defaultRowHeight="15" x14ac:dyDescent="0.25"/>
  <cols>
    <col min="1" max="1" width="37.5703125" customWidth="1"/>
    <col min="2" max="11" width="6.42578125" customWidth="1"/>
    <col min="12" max="12" width="8.140625" customWidth="1"/>
    <col min="13" max="13" width="8.140625" style="4" customWidth="1"/>
    <col min="14" max="14" width="8.140625" customWidth="1"/>
    <col min="15" max="15" width="10.7109375" customWidth="1"/>
  </cols>
  <sheetData>
    <row r="1" spans="1:15" ht="18.75" x14ac:dyDescent="0.3">
      <c r="C1" s="24" t="s">
        <v>74</v>
      </c>
      <c r="D1" s="24"/>
      <c r="E1" s="24"/>
      <c r="F1" s="24"/>
      <c r="G1" s="24"/>
      <c r="H1" s="24"/>
    </row>
    <row r="3" spans="1:15" ht="45" x14ac:dyDescent="0.25">
      <c r="A3" s="13" t="s">
        <v>55</v>
      </c>
      <c r="B3" s="32" t="s">
        <v>60</v>
      </c>
      <c r="C3" s="32" t="s">
        <v>61</v>
      </c>
      <c r="D3" s="32" t="s">
        <v>70</v>
      </c>
      <c r="E3" s="32" t="s">
        <v>71</v>
      </c>
      <c r="F3" s="32" t="s">
        <v>64</v>
      </c>
      <c r="G3" s="32" t="s">
        <v>65</v>
      </c>
      <c r="H3" s="32" t="s">
        <v>66</v>
      </c>
      <c r="I3" s="32" t="s">
        <v>67</v>
      </c>
      <c r="J3" s="32" t="s">
        <v>68</v>
      </c>
      <c r="K3" s="33" t="s">
        <v>72</v>
      </c>
      <c r="L3" s="33" t="s">
        <v>39</v>
      </c>
      <c r="M3" s="33" t="s">
        <v>52</v>
      </c>
      <c r="N3" s="33" t="s">
        <v>33</v>
      </c>
      <c r="O3" s="34" t="s">
        <v>69</v>
      </c>
    </row>
    <row r="4" spans="1:15" x14ac:dyDescent="0.25">
      <c r="A4" s="7" t="s">
        <v>3</v>
      </c>
      <c r="B4" s="5"/>
      <c r="C4" s="5">
        <v>1</v>
      </c>
      <c r="D4" s="5"/>
      <c r="E4" s="5"/>
      <c r="F4" s="5">
        <v>2</v>
      </c>
      <c r="G4" s="5">
        <v>3</v>
      </c>
      <c r="H4" s="5">
        <v>1</v>
      </c>
      <c r="I4" s="5">
        <v>3</v>
      </c>
      <c r="J4" s="5">
        <v>2</v>
      </c>
      <c r="K4" s="5"/>
      <c r="L4" s="5"/>
      <c r="M4" s="5">
        <f>N4-L4</f>
        <v>12</v>
      </c>
      <c r="N4" s="5">
        <v>12</v>
      </c>
      <c r="O4" s="14">
        <f t="shared" ref="O4:O6" si="0">SUM(F4:K4)*100/M4</f>
        <v>91.666666666666671</v>
      </c>
    </row>
    <row r="5" spans="1:15" x14ac:dyDescent="0.25">
      <c r="A5" s="7" t="s">
        <v>4</v>
      </c>
      <c r="B5" s="5">
        <v>1</v>
      </c>
      <c r="C5" s="5">
        <v>2</v>
      </c>
      <c r="D5" s="5">
        <v>5</v>
      </c>
      <c r="E5" s="5">
        <v>8</v>
      </c>
      <c r="F5" s="5">
        <v>3</v>
      </c>
      <c r="G5" s="5">
        <v>1</v>
      </c>
      <c r="H5" s="5">
        <v>2</v>
      </c>
      <c r="I5" s="5">
        <v>3</v>
      </c>
      <c r="J5" s="5">
        <v>2</v>
      </c>
      <c r="K5" s="5">
        <v>2</v>
      </c>
      <c r="L5" s="5">
        <v>3</v>
      </c>
      <c r="M5" s="5">
        <f>N5-L5</f>
        <v>29</v>
      </c>
      <c r="N5" s="5">
        <v>32</v>
      </c>
      <c r="O5" s="14">
        <f t="shared" si="0"/>
        <v>44.827586206896555</v>
      </c>
    </row>
    <row r="6" spans="1:15" x14ac:dyDescent="0.25">
      <c r="A6" s="11" t="s">
        <v>33</v>
      </c>
      <c r="B6" s="12">
        <v>1</v>
      </c>
      <c r="C6" s="12">
        <v>3</v>
      </c>
      <c r="D6" s="12">
        <v>5</v>
      </c>
      <c r="E6" s="12">
        <v>8</v>
      </c>
      <c r="F6" s="12">
        <v>5</v>
      </c>
      <c r="G6" s="12">
        <v>4</v>
      </c>
      <c r="H6" s="12">
        <v>3</v>
      </c>
      <c r="I6" s="12">
        <v>6</v>
      </c>
      <c r="J6" s="12">
        <v>4</v>
      </c>
      <c r="K6" s="12">
        <v>2</v>
      </c>
      <c r="L6" s="12">
        <v>3</v>
      </c>
      <c r="M6" s="12">
        <f>N6-L6</f>
        <v>41</v>
      </c>
      <c r="N6" s="12">
        <v>44</v>
      </c>
      <c r="O6" s="14">
        <f t="shared" si="0"/>
        <v>58.536585365853661</v>
      </c>
    </row>
  </sheetData>
  <conditionalFormatting sqref="O3:O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6"/>
  <sheetViews>
    <sheetView workbookViewId="0">
      <selection activeCell="B1" sqref="B1"/>
    </sheetView>
  </sheetViews>
  <sheetFormatPr defaultRowHeight="15" x14ac:dyDescent="0.25"/>
  <cols>
    <col min="1" max="1" width="62" customWidth="1"/>
    <col min="2" max="2" width="7.140625" customWidth="1"/>
    <col min="3" max="10" width="6.5703125" customWidth="1"/>
    <col min="11" max="11" width="5.140625" customWidth="1"/>
    <col min="12" max="12" width="10" customWidth="1"/>
    <col min="13" max="13" width="10.5703125" style="4" customWidth="1"/>
    <col min="14" max="14" width="14.7109375" customWidth="1"/>
    <col min="15" max="15" width="16" customWidth="1"/>
    <col min="16" max="16" width="4" bestFit="1" customWidth="1"/>
    <col min="17" max="17" width="5" bestFit="1" customWidth="1"/>
    <col min="18" max="18" width="4" bestFit="1" customWidth="1"/>
    <col min="19" max="19" width="5" bestFit="1" customWidth="1"/>
    <col min="20" max="24" width="4" bestFit="1" customWidth="1"/>
    <col min="25" max="25" width="4.85546875" bestFit="1" customWidth="1"/>
    <col min="26" max="26" width="5" bestFit="1" customWidth="1"/>
    <col min="27" max="27" width="12.5703125" bestFit="1" customWidth="1"/>
    <col min="28" max="28" width="6.85546875" bestFit="1" customWidth="1"/>
    <col min="29" max="29" width="5.85546875" bestFit="1" customWidth="1"/>
    <col min="30" max="30" width="6.85546875" bestFit="1" customWidth="1"/>
    <col min="31" max="32" width="5.85546875" bestFit="1" customWidth="1"/>
    <col min="33" max="33" width="6.85546875" bestFit="1" customWidth="1"/>
    <col min="34" max="34" width="5.85546875" bestFit="1" customWidth="1"/>
    <col min="35" max="35" width="6.85546875" bestFit="1" customWidth="1"/>
    <col min="36" max="40" width="5.85546875" bestFit="1" customWidth="1"/>
    <col min="41" max="41" width="4.85546875" bestFit="1" customWidth="1"/>
    <col min="42" max="42" width="5" bestFit="1" customWidth="1"/>
    <col min="43" max="43" width="12.5703125" bestFit="1" customWidth="1"/>
    <col min="44" max="44" width="5.85546875" bestFit="1" customWidth="1"/>
    <col min="45" max="45" width="3.85546875" bestFit="1" customWidth="1"/>
    <col min="46" max="46" width="6.85546875" bestFit="1" customWidth="1"/>
    <col min="47" max="47" width="5.85546875" bestFit="1" customWidth="1"/>
    <col min="48" max="48" width="6.85546875" bestFit="1" customWidth="1"/>
    <col min="49" max="50" width="5.85546875" bestFit="1" customWidth="1"/>
    <col min="51" max="51" width="6.85546875" bestFit="1" customWidth="1"/>
    <col min="52" max="52" width="5.85546875" bestFit="1" customWidth="1"/>
    <col min="53" max="53" width="6.85546875" bestFit="1" customWidth="1"/>
    <col min="54" max="58" width="5.85546875" bestFit="1" customWidth="1"/>
    <col min="59" max="59" width="4.85546875" bestFit="1" customWidth="1"/>
    <col min="60" max="60" width="5" bestFit="1" customWidth="1"/>
    <col min="61" max="61" width="12.5703125" bestFit="1" customWidth="1"/>
    <col min="62" max="62" width="6.85546875" bestFit="1" customWidth="1"/>
    <col min="63" max="63" width="5.85546875" bestFit="1" customWidth="1"/>
    <col min="64" max="64" width="6.85546875" bestFit="1" customWidth="1"/>
    <col min="65" max="66" width="5.85546875" bestFit="1" customWidth="1"/>
    <col min="67" max="67" width="6.85546875" bestFit="1" customWidth="1"/>
    <col min="68" max="68" width="5.85546875" bestFit="1" customWidth="1"/>
    <col min="69" max="69" width="6.85546875" bestFit="1" customWidth="1"/>
    <col min="70" max="74" width="5.85546875" bestFit="1" customWidth="1"/>
    <col min="75" max="75" width="4.85546875" bestFit="1" customWidth="1"/>
    <col min="76" max="76" width="5" bestFit="1" customWidth="1"/>
    <col min="77" max="77" width="12.5703125" bestFit="1" customWidth="1"/>
    <col min="78" max="78" width="5.85546875" bestFit="1" customWidth="1"/>
    <col min="79" max="79" width="3.85546875" bestFit="1" customWidth="1"/>
    <col min="80" max="80" width="6.85546875" bestFit="1" customWidth="1"/>
    <col min="81" max="81" width="5.85546875" bestFit="1" customWidth="1"/>
    <col min="82" max="82" width="6.85546875" bestFit="1" customWidth="1"/>
    <col min="83" max="84" width="5.85546875" bestFit="1" customWidth="1"/>
    <col min="85" max="85" width="6.85546875" bestFit="1" customWidth="1"/>
    <col min="86" max="86" width="5.85546875" bestFit="1" customWidth="1"/>
    <col min="87" max="87" width="6.85546875" bestFit="1" customWidth="1"/>
    <col min="88" max="92" width="5.85546875" bestFit="1" customWidth="1"/>
    <col min="93" max="93" width="4.85546875" bestFit="1" customWidth="1"/>
    <col min="94" max="94" width="5" bestFit="1" customWidth="1"/>
    <col min="95" max="95" width="12.5703125" bestFit="1" customWidth="1"/>
    <col min="96" max="96" width="6.85546875" bestFit="1" customWidth="1"/>
    <col min="97" max="97" width="5.85546875" bestFit="1" customWidth="1"/>
    <col min="98" max="98" width="6.85546875" bestFit="1" customWidth="1"/>
    <col min="99" max="100" width="5.85546875" bestFit="1" customWidth="1"/>
    <col min="101" max="101" width="6.85546875" bestFit="1" customWidth="1"/>
    <col min="102" max="102" width="5.85546875" bestFit="1" customWidth="1"/>
    <col min="103" max="103" width="6.85546875" bestFit="1" customWidth="1"/>
    <col min="104" max="108" width="5.85546875" bestFit="1" customWidth="1"/>
    <col min="109" max="109" width="4.85546875" bestFit="1" customWidth="1"/>
    <col min="110" max="110" width="5" bestFit="1" customWidth="1"/>
    <col min="111" max="111" width="12.5703125" bestFit="1" customWidth="1"/>
    <col min="112" max="112" width="5.85546875" bestFit="1" customWidth="1"/>
    <col min="113" max="113" width="3.85546875" bestFit="1" customWidth="1"/>
    <col min="114" max="114" width="6.85546875" bestFit="1" customWidth="1"/>
    <col min="115" max="115" width="5.85546875" bestFit="1" customWidth="1"/>
    <col min="116" max="116" width="6.85546875" bestFit="1" customWidth="1"/>
    <col min="117" max="118" width="5.85546875" bestFit="1" customWidth="1"/>
    <col min="119" max="119" width="6.85546875" bestFit="1" customWidth="1"/>
    <col min="120" max="120" width="5.85546875" bestFit="1" customWidth="1"/>
    <col min="121" max="121" width="6.85546875" bestFit="1" customWidth="1"/>
    <col min="122" max="126" width="5.85546875" bestFit="1" customWidth="1"/>
    <col min="127" max="127" width="4.85546875" bestFit="1" customWidth="1"/>
    <col min="128" max="128" width="5" bestFit="1" customWidth="1"/>
    <col min="129" max="129" width="12.5703125" bestFit="1" customWidth="1"/>
    <col min="130" max="130" width="8.42578125" bestFit="1" customWidth="1"/>
    <col min="131" max="131" width="6.85546875" bestFit="1" customWidth="1"/>
    <col min="132" max="132" width="9.42578125" bestFit="1" customWidth="1"/>
    <col min="133" max="133" width="5.85546875" bestFit="1" customWidth="1"/>
    <col min="134" max="134" width="8.42578125" bestFit="1" customWidth="1"/>
    <col min="135" max="135" width="5.85546875" bestFit="1" customWidth="1"/>
    <col min="136" max="136" width="8.42578125" bestFit="1" customWidth="1"/>
    <col min="137" max="137" width="6.85546875" bestFit="1" customWidth="1"/>
    <col min="138" max="138" width="9.42578125" bestFit="1" customWidth="1"/>
    <col min="139" max="139" width="5.85546875" bestFit="1" customWidth="1"/>
    <col min="140" max="140" width="8.42578125" bestFit="1" customWidth="1"/>
    <col min="141" max="141" width="5.85546875" bestFit="1" customWidth="1"/>
    <col min="142" max="142" width="8.42578125" bestFit="1" customWidth="1"/>
    <col min="143" max="143" width="6.85546875" bestFit="1" customWidth="1"/>
    <col min="144" max="144" width="9.42578125" bestFit="1" customWidth="1"/>
    <col min="145" max="145" width="5.85546875" bestFit="1" customWidth="1"/>
    <col min="146" max="146" width="8.42578125" bestFit="1" customWidth="1"/>
    <col min="147" max="147" width="6.85546875" bestFit="1" customWidth="1"/>
    <col min="148" max="148" width="9.42578125" bestFit="1" customWidth="1"/>
    <col min="149" max="149" width="3.85546875" bestFit="1" customWidth="1"/>
    <col min="150" max="151" width="6.85546875" bestFit="1" customWidth="1"/>
    <col min="152" max="152" width="9.42578125" bestFit="1" customWidth="1"/>
    <col min="153" max="153" width="5.85546875" bestFit="1" customWidth="1"/>
    <col min="154" max="154" width="8.42578125" bestFit="1" customWidth="1"/>
    <col min="155" max="155" width="6.85546875" bestFit="1" customWidth="1"/>
    <col min="156" max="156" width="9.42578125" bestFit="1" customWidth="1"/>
    <col min="157" max="157" width="5.85546875" bestFit="1" customWidth="1"/>
    <col min="158" max="158" width="8.42578125" bestFit="1" customWidth="1"/>
    <col min="159" max="159" width="5.85546875" bestFit="1" customWidth="1"/>
    <col min="160" max="160" width="8.42578125" bestFit="1" customWidth="1"/>
    <col min="161" max="161" width="6.85546875" bestFit="1" customWidth="1"/>
    <col min="162" max="162" width="9.42578125" bestFit="1" customWidth="1"/>
    <col min="163" max="163" width="5.85546875" bestFit="1" customWidth="1"/>
    <col min="164" max="164" width="8.42578125" bestFit="1" customWidth="1"/>
    <col min="165" max="165" width="6.85546875" bestFit="1" customWidth="1"/>
    <col min="166" max="166" width="9.42578125" bestFit="1" customWidth="1"/>
    <col min="167" max="167" width="5.85546875" bestFit="1" customWidth="1"/>
    <col min="168" max="168" width="8.42578125" bestFit="1" customWidth="1"/>
    <col min="169" max="169" width="6.85546875" bestFit="1" customWidth="1"/>
    <col min="170" max="170" width="9.42578125" bestFit="1" customWidth="1"/>
    <col min="171" max="171" width="5.85546875" bestFit="1" customWidth="1"/>
    <col min="172" max="172" width="8.42578125" bestFit="1" customWidth="1"/>
    <col min="173" max="173" width="6.85546875" bestFit="1" customWidth="1"/>
    <col min="174" max="174" width="9.42578125" bestFit="1" customWidth="1"/>
    <col min="175" max="175" width="5.85546875" bestFit="1" customWidth="1"/>
    <col min="176" max="176" width="8.42578125" bestFit="1" customWidth="1"/>
    <col min="177" max="177" width="6.85546875" bestFit="1" customWidth="1"/>
    <col min="178" max="178" width="9.42578125" bestFit="1" customWidth="1"/>
    <col min="179" max="179" width="5.85546875" bestFit="1" customWidth="1"/>
    <col min="180" max="180" width="8.42578125" bestFit="1" customWidth="1"/>
    <col min="181" max="181" width="6.85546875" bestFit="1" customWidth="1"/>
    <col min="182" max="182" width="9.42578125" bestFit="1" customWidth="1"/>
    <col min="183" max="183" width="5.85546875" bestFit="1" customWidth="1"/>
    <col min="184" max="184" width="8.42578125" bestFit="1" customWidth="1"/>
    <col min="185" max="185" width="6.85546875" bestFit="1" customWidth="1"/>
    <col min="186" max="186" width="9.42578125" bestFit="1" customWidth="1"/>
    <col min="187" max="187" width="3.85546875" bestFit="1" customWidth="1"/>
    <col min="188" max="188" width="6.85546875" bestFit="1" customWidth="1"/>
    <col min="189" max="189" width="5.85546875" bestFit="1" customWidth="1"/>
    <col min="190" max="190" width="8.42578125" bestFit="1" customWidth="1"/>
    <col min="191" max="191" width="6.85546875" bestFit="1" customWidth="1"/>
    <col min="192" max="192" width="9.42578125" bestFit="1" customWidth="1"/>
    <col min="193" max="193" width="5.85546875" bestFit="1" customWidth="1"/>
    <col min="194" max="194" width="8.42578125" bestFit="1" customWidth="1"/>
    <col min="195" max="195" width="6.85546875" bestFit="1" customWidth="1"/>
    <col min="196" max="196" width="9.42578125" bestFit="1" customWidth="1"/>
    <col min="197" max="197" width="5.85546875" bestFit="1" customWidth="1"/>
    <col min="198" max="198" width="8.42578125" bestFit="1" customWidth="1"/>
    <col min="199" max="199" width="6.85546875" bestFit="1" customWidth="1"/>
    <col min="200" max="200" width="9.42578125" bestFit="1" customWidth="1"/>
    <col min="201" max="201" width="5.85546875" bestFit="1" customWidth="1"/>
    <col min="202" max="202" width="8.42578125" bestFit="1" customWidth="1"/>
    <col min="203" max="203" width="6.85546875" bestFit="1" customWidth="1"/>
    <col min="204" max="204" width="9.42578125" bestFit="1" customWidth="1"/>
    <col min="205" max="205" width="5.85546875" bestFit="1" customWidth="1"/>
    <col min="206" max="206" width="8.42578125" bestFit="1" customWidth="1"/>
    <col min="207" max="207" width="6.85546875" bestFit="1" customWidth="1"/>
    <col min="208" max="208" width="9.42578125" bestFit="1" customWidth="1"/>
    <col min="209" max="209" width="5.85546875" bestFit="1" customWidth="1"/>
    <col min="210" max="210" width="8.42578125" bestFit="1" customWidth="1"/>
    <col min="211" max="211" width="6.85546875" bestFit="1" customWidth="1"/>
    <col min="212" max="212" width="9.42578125" bestFit="1" customWidth="1"/>
    <col min="213" max="213" width="5.85546875" bestFit="1" customWidth="1"/>
    <col min="214" max="214" width="8.42578125" bestFit="1" customWidth="1"/>
    <col min="215" max="215" width="6.85546875" bestFit="1" customWidth="1"/>
    <col min="216" max="216" width="9.42578125" bestFit="1" customWidth="1"/>
    <col min="217" max="217" width="5.85546875" bestFit="1" customWidth="1"/>
    <col min="218" max="218" width="8.42578125" bestFit="1" customWidth="1"/>
    <col min="219" max="219" width="5.85546875" bestFit="1" customWidth="1"/>
    <col min="220" max="220" width="8.42578125" bestFit="1" customWidth="1"/>
    <col min="221" max="221" width="3.85546875" bestFit="1" customWidth="1"/>
    <col min="222" max="223" width="6.85546875" bestFit="1" customWidth="1"/>
    <col min="224" max="224" width="9.42578125" bestFit="1" customWidth="1"/>
    <col min="225" max="225" width="5.85546875" bestFit="1" customWidth="1"/>
    <col min="226" max="226" width="8.42578125" bestFit="1" customWidth="1"/>
    <col min="227" max="227" width="6.85546875" bestFit="1" customWidth="1"/>
    <col min="228" max="228" width="9.42578125" bestFit="1" customWidth="1"/>
    <col min="229" max="229" width="5.85546875" bestFit="1" customWidth="1"/>
    <col min="230" max="230" width="8.42578125" bestFit="1" customWidth="1"/>
    <col min="231" max="231" width="5.85546875" bestFit="1" customWidth="1"/>
    <col min="232" max="232" width="8.42578125" bestFit="1" customWidth="1"/>
    <col min="233" max="233" width="6.85546875" bestFit="1" customWidth="1"/>
    <col min="234" max="234" width="9.42578125" bestFit="1" customWidth="1"/>
    <col min="235" max="235" width="5.85546875" bestFit="1" customWidth="1"/>
    <col min="236" max="236" width="8.42578125" bestFit="1" customWidth="1"/>
    <col min="237" max="237" width="6.85546875" bestFit="1" customWidth="1"/>
    <col min="238" max="238" width="9.42578125" bestFit="1" customWidth="1"/>
    <col min="239" max="239" width="5.85546875" bestFit="1" customWidth="1"/>
    <col min="240" max="240" width="8.42578125" bestFit="1" customWidth="1"/>
    <col min="241" max="241" width="5.85546875" bestFit="1" customWidth="1"/>
    <col min="242" max="242" width="8.42578125" bestFit="1" customWidth="1"/>
    <col min="243" max="243" width="5.85546875" bestFit="1" customWidth="1"/>
    <col min="244" max="244" width="8.42578125" bestFit="1" customWidth="1"/>
    <col min="245" max="245" width="5.85546875" bestFit="1" customWidth="1"/>
    <col min="246" max="246" width="8.42578125" bestFit="1" customWidth="1"/>
    <col min="247" max="247" width="5.85546875" bestFit="1" customWidth="1"/>
    <col min="248" max="248" width="8.42578125" bestFit="1" customWidth="1"/>
    <col min="249" max="249" width="4.85546875" bestFit="1" customWidth="1"/>
    <col min="250" max="250" width="7.85546875" bestFit="1" customWidth="1"/>
    <col min="251" max="251" width="5" bestFit="1" customWidth="1"/>
    <col min="252" max="252" width="5.85546875" bestFit="1" customWidth="1"/>
    <col min="253" max="253" width="12.5703125" bestFit="1" customWidth="1"/>
    <col min="254" max="254" width="5.85546875" bestFit="1" customWidth="1"/>
    <col min="255" max="255" width="8.42578125" bestFit="1" customWidth="1"/>
    <col min="256" max="256" width="6.85546875" bestFit="1" customWidth="1"/>
    <col min="257" max="257" width="9.42578125" bestFit="1" customWidth="1"/>
    <col min="258" max="258" width="5.85546875" bestFit="1" customWidth="1"/>
    <col min="259" max="259" width="8.42578125" bestFit="1" customWidth="1"/>
    <col min="260" max="260" width="5.85546875" bestFit="1" customWidth="1"/>
    <col min="261" max="261" width="8.42578125" bestFit="1" customWidth="1"/>
    <col min="262" max="262" width="5.85546875" bestFit="1" customWidth="1"/>
    <col min="263" max="263" width="8.42578125" bestFit="1" customWidth="1"/>
    <col min="264" max="264" width="5.85546875" bestFit="1" customWidth="1"/>
    <col min="265" max="265" width="8.42578125" bestFit="1" customWidth="1"/>
    <col min="266" max="266" width="5.85546875" bestFit="1" customWidth="1"/>
    <col min="267" max="267" width="8.42578125" bestFit="1" customWidth="1"/>
    <col min="268" max="268" width="4.85546875" bestFit="1" customWidth="1"/>
    <col min="269" max="269" width="7.85546875" bestFit="1" customWidth="1"/>
    <col min="270" max="270" width="5" bestFit="1" customWidth="1"/>
    <col min="271" max="271" width="5.85546875" bestFit="1" customWidth="1"/>
    <col min="272" max="272" width="12.5703125" bestFit="1" customWidth="1"/>
    <col min="273" max="273" width="8.42578125" bestFit="1" customWidth="1"/>
    <col min="274" max="274" width="6.85546875" bestFit="1" customWidth="1"/>
    <col min="275" max="275" width="9.42578125" bestFit="1" customWidth="1"/>
    <col min="276" max="276" width="5.85546875" bestFit="1" customWidth="1"/>
    <col min="277" max="277" width="8.42578125" bestFit="1" customWidth="1"/>
    <col min="278" max="278" width="5.85546875" bestFit="1" customWidth="1"/>
    <col min="279" max="279" width="8.42578125" bestFit="1" customWidth="1"/>
    <col min="280" max="280" width="5.85546875" bestFit="1" customWidth="1"/>
    <col min="281" max="281" width="8.42578125" bestFit="1" customWidth="1"/>
    <col min="282" max="282" width="5.85546875" bestFit="1" customWidth="1"/>
    <col min="283" max="283" width="8.42578125" bestFit="1" customWidth="1"/>
    <col min="284" max="284" width="5.85546875" bestFit="1" customWidth="1"/>
    <col min="285" max="285" width="8.42578125" bestFit="1" customWidth="1"/>
    <col min="286" max="286" width="4.85546875" bestFit="1" customWidth="1"/>
    <col min="287" max="287" width="7.85546875" bestFit="1" customWidth="1"/>
    <col min="288" max="288" width="5" bestFit="1" customWidth="1"/>
    <col min="289" max="289" width="5.85546875" bestFit="1" customWidth="1"/>
    <col min="290" max="290" width="12.5703125" bestFit="1" customWidth="1"/>
    <col min="291" max="291" width="8.42578125" bestFit="1" customWidth="1"/>
    <col min="292" max="292" width="6.85546875" bestFit="1" customWidth="1"/>
    <col min="293" max="293" width="9.42578125" bestFit="1" customWidth="1"/>
    <col min="294" max="294" width="5.85546875" bestFit="1" customWidth="1"/>
    <col min="295" max="295" width="8.42578125" bestFit="1" customWidth="1"/>
    <col min="296" max="296" width="5.85546875" bestFit="1" customWidth="1"/>
    <col min="297" max="297" width="8.42578125" bestFit="1" customWidth="1"/>
    <col min="298" max="298" width="5.85546875" bestFit="1" customWidth="1"/>
    <col min="299" max="299" width="8.42578125" bestFit="1" customWidth="1"/>
    <col min="300" max="300" width="5.85546875" bestFit="1" customWidth="1"/>
    <col min="301" max="301" width="8.42578125" bestFit="1" customWidth="1"/>
    <col min="302" max="302" width="5.85546875" bestFit="1" customWidth="1"/>
    <col min="303" max="303" width="8.42578125" bestFit="1" customWidth="1"/>
    <col min="304" max="304" width="4.85546875" bestFit="1" customWidth="1"/>
    <col min="305" max="305" width="7.85546875" bestFit="1" customWidth="1"/>
    <col min="306" max="306" width="5" bestFit="1" customWidth="1"/>
    <col min="307" max="307" width="5.85546875" bestFit="1" customWidth="1"/>
    <col min="308" max="308" width="12.5703125" bestFit="1" customWidth="1"/>
  </cols>
  <sheetData>
    <row r="1" spans="1:15" ht="18.75" x14ac:dyDescent="0.3">
      <c r="B1" s="24" t="s">
        <v>59</v>
      </c>
    </row>
    <row r="3" spans="1:15" ht="30" x14ac:dyDescent="0.25">
      <c r="A3" s="9" t="s">
        <v>55</v>
      </c>
      <c r="B3" s="16" t="s">
        <v>41</v>
      </c>
      <c r="C3" s="16" t="s">
        <v>42</v>
      </c>
      <c r="D3" s="16" t="s">
        <v>43</v>
      </c>
      <c r="E3" s="16" t="s">
        <v>44</v>
      </c>
      <c r="F3" s="16" t="s">
        <v>45</v>
      </c>
      <c r="G3" s="16" t="s">
        <v>54</v>
      </c>
      <c r="H3" s="16" t="s">
        <v>47</v>
      </c>
      <c r="I3" s="16" t="s">
        <v>48</v>
      </c>
      <c r="J3" s="16" t="s">
        <v>49</v>
      </c>
      <c r="K3" s="10" t="s">
        <v>58</v>
      </c>
      <c r="L3" s="10" t="s">
        <v>56</v>
      </c>
      <c r="M3" s="17" t="s">
        <v>57</v>
      </c>
      <c r="N3" s="10" t="s">
        <v>33</v>
      </c>
      <c r="O3" s="18" t="s">
        <v>51</v>
      </c>
    </row>
    <row r="4" spans="1:15" x14ac:dyDescent="0.25">
      <c r="A4" s="7" t="s">
        <v>1</v>
      </c>
      <c r="B4" s="5"/>
      <c r="C4" s="5"/>
      <c r="D4" s="5">
        <v>1</v>
      </c>
      <c r="E4" s="5">
        <v>1</v>
      </c>
      <c r="F4" s="5">
        <v>17</v>
      </c>
      <c r="G4" s="5">
        <v>18</v>
      </c>
      <c r="H4" s="5">
        <v>23</v>
      </c>
      <c r="I4" s="5">
        <v>34</v>
      </c>
      <c r="J4" s="5">
        <v>23</v>
      </c>
      <c r="K4" s="5">
        <v>3</v>
      </c>
      <c r="L4" s="5">
        <v>5</v>
      </c>
      <c r="M4" s="14">
        <f t="shared" ref="M4:M36" si="0">N4-L4</f>
        <v>120</v>
      </c>
      <c r="N4" s="5">
        <v>125</v>
      </c>
      <c r="O4" s="15">
        <v>98.333333333333329</v>
      </c>
    </row>
    <row r="5" spans="1:15" x14ac:dyDescent="0.25">
      <c r="A5" s="7" t="s">
        <v>13</v>
      </c>
      <c r="B5" s="5"/>
      <c r="C5" s="5"/>
      <c r="D5" s="5">
        <v>6</v>
      </c>
      <c r="E5" s="5">
        <v>3</v>
      </c>
      <c r="F5" s="5">
        <v>37</v>
      </c>
      <c r="G5" s="5">
        <v>26</v>
      </c>
      <c r="H5" s="5">
        <v>20</v>
      </c>
      <c r="I5" s="5">
        <v>11</v>
      </c>
      <c r="J5" s="5">
        <v>10</v>
      </c>
      <c r="K5" s="5"/>
      <c r="L5" s="5">
        <v>3</v>
      </c>
      <c r="M5" s="14">
        <f t="shared" si="0"/>
        <v>113</v>
      </c>
      <c r="N5" s="5">
        <v>116</v>
      </c>
      <c r="O5" s="15">
        <v>92.035398230088489</v>
      </c>
    </row>
    <row r="6" spans="1:15" x14ac:dyDescent="0.25">
      <c r="A6" s="7" t="s">
        <v>26</v>
      </c>
      <c r="B6" s="5"/>
      <c r="C6" s="5"/>
      <c r="D6" s="5"/>
      <c r="E6" s="5">
        <v>1</v>
      </c>
      <c r="F6" s="5">
        <v>4</v>
      </c>
      <c r="G6" s="5">
        <v>1</v>
      </c>
      <c r="H6" s="5">
        <v>1</v>
      </c>
      <c r="I6" s="5">
        <v>1</v>
      </c>
      <c r="J6" s="5">
        <v>2</v>
      </c>
      <c r="K6" s="5">
        <v>1</v>
      </c>
      <c r="L6" s="5"/>
      <c r="M6" s="14">
        <f t="shared" si="0"/>
        <v>11</v>
      </c>
      <c r="N6" s="5">
        <v>11</v>
      </c>
      <c r="O6" s="15">
        <f>SUM(F6:K6)*100/M6</f>
        <v>90.909090909090907</v>
      </c>
    </row>
    <row r="7" spans="1:15" x14ac:dyDescent="0.25">
      <c r="A7" s="7" t="s">
        <v>3</v>
      </c>
      <c r="B7" s="5">
        <v>2</v>
      </c>
      <c r="C7" s="5">
        <v>3</v>
      </c>
      <c r="D7" s="5">
        <v>5</v>
      </c>
      <c r="E7" s="5">
        <v>7</v>
      </c>
      <c r="F7" s="5">
        <v>18</v>
      </c>
      <c r="G7" s="5">
        <v>30</v>
      </c>
      <c r="H7" s="5">
        <v>35</v>
      </c>
      <c r="I7" s="5">
        <v>25</v>
      </c>
      <c r="J7" s="5">
        <v>16</v>
      </c>
      <c r="K7" s="5">
        <v>1</v>
      </c>
      <c r="L7" s="5">
        <v>2</v>
      </c>
      <c r="M7" s="14">
        <f t="shared" si="0"/>
        <v>142</v>
      </c>
      <c r="N7" s="5">
        <v>144</v>
      </c>
      <c r="O7" s="15">
        <v>88.028169014084511</v>
      </c>
    </row>
    <row r="8" spans="1:15" x14ac:dyDescent="0.25">
      <c r="A8" s="7" t="s">
        <v>27</v>
      </c>
      <c r="B8" s="5">
        <v>1</v>
      </c>
      <c r="C8" s="5"/>
      <c r="D8" s="5">
        <v>3</v>
      </c>
      <c r="E8" s="5">
        <v>12</v>
      </c>
      <c r="F8" s="5">
        <v>21</v>
      </c>
      <c r="G8" s="5">
        <v>29</v>
      </c>
      <c r="H8" s="5">
        <v>26</v>
      </c>
      <c r="I8" s="5">
        <v>15</v>
      </c>
      <c r="J8" s="5">
        <v>6</v>
      </c>
      <c r="K8" s="5"/>
      <c r="L8" s="5">
        <v>7</v>
      </c>
      <c r="M8" s="14">
        <f t="shared" si="0"/>
        <v>113</v>
      </c>
      <c r="N8" s="5">
        <v>120</v>
      </c>
      <c r="O8" s="15">
        <v>85.840707964601776</v>
      </c>
    </row>
    <row r="9" spans="1:15" x14ac:dyDescent="0.25">
      <c r="A9" s="7" t="s">
        <v>22</v>
      </c>
      <c r="B9" s="5"/>
      <c r="C9" s="5"/>
      <c r="D9" s="5">
        <v>7</v>
      </c>
      <c r="E9" s="5">
        <v>19</v>
      </c>
      <c r="F9" s="5">
        <v>33</v>
      </c>
      <c r="G9" s="5">
        <v>19</v>
      </c>
      <c r="H9" s="5">
        <v>6</v>
      </c>
      <c r="I9" s="5">
        <v>9</v>
      </c>
      <c r="J9" s="5">
        <v>6</v>
      </c>
      <c r="K9" s="5"/>
      <c r="L9" s="5">
        <v>16</v>
      </c>
      <c r="M9" s="14">
        <f t="shared" si="0"/>
        <v>99</v>
      </c>
      <c r="N9" s="5">
        <v>115</v>
      </c>
      <c r="O9" s="15">
        <v>73.737373737373744</v>
      </c>
    </row>
    <row r="10" spans="1:15" x14ac:dyDescent="0.25">
      <c r="A10" s="7" t="s">
        <v>2</v>
      </c>
      <c r="B10" s="5"/>
      <c r="C10" s="5">
        <v>2</v>
      </c>
      <c r="D10" s="5">
        <v>4</v>
      </c>
      <c r="E10" s="5">
        <v>17</v>
      </c>
      <c r="F10" s="5">
        <v>28</v>
      </c>
      <c r="G10" s="5">
        <v>15</v>
      </c>
      <c r="H10" s="5">
        <v>8</v>
      </c>
      <c r="I10" s="5">
        <v>5</v>
      </c>
      <c r="J10" s="5">
        <v>5</v>
      </c>
      <c r="K10" s="5"/>
      <c r="L10" s="5">
        <v>4</v>
      </c>
      <c r="M10" s="14">
        <f t="shared" si="0"/>
        <v>84</v>
      </c>
      <c r="N10" s="5">
        <v>88</v>
      </c>
      <c r="O10" s="15">
        <v>72.61904761904762</v>
      </c>
    </row>
    <row r="11" spans="1:15" x14ac:dyDescent="0.25">
      <c r="A11" s="7" t="s">
        <v>14</v>
      </c>
      <c r="B11" s="5">
        <v>3</v>
      </c>
      <c r="C11" s="5">
        <v>4</v>
      </c>
      <c r="D11" s="5">
        <v>14</v>
      </c>
      <c r="E11" s="5">
        <v>6</v>
      </c>
      <c r="F11" s="5">
        <v>19</v>
      </c>
      <c r="G11" s="5">
        <v>15</v>
      </c>
      <c r="H11" s="5">
        <v>14</v>
      </c>
      <c r="I11" s="5">
        <v>13</v>
      </c>
      <c r="J11" s="5">
        <v>5</v>
      </c>
      <c r="K11" s="5"/>
      <c r="L11" s="5">
        <v>7</v>
      </c>
      <c r="M11" s="14">
        <f t="shared" si="0"/>
        <v>93</v>
      </c>
      <c r="N11" s="5">
        <v>100</v>
      </c>
      <c r="O11" s="15">
        <v>70.967741935483872</v>
      </c>
    </row>
    <row r="12" spans="1:15" x14ac:dyDescent="0.25">
      <c r="A12" s="7" t="s">
        <v>9</v>
      </c>
      <c r="B12" s="5"/>
      <c r="C12" s="5">
        <v>2</v>
      </c>
      <c r="D12" s="5">
        <v>12</v>
      </c>
      <c r="E12" s="5">
        <v>17</v>
      </c>
      <c r="F12" s="5">
        <v>15</v>
      </c>
      <c r="G12" s="5">
        <v>18</v>
      </c>
      <c r="H12" s="5">
        <v>15</v>
      </c>
      <c r="I12" s="5">
        <v>14</v>
      </c>
      <c r="J12" s="5">
        <v>13</v>
      </c>
      <c r="K12" s="5"/>
      <c r="L12" s="5">
        <v>8</v>
      </c>
      <c r="M12" s="14">
        <f t="shared" si="0"/>
        <v>106</v>
      </c>
      <c r="N12" s="5">
        <v>114</v>
      </c>
      <c r="O12" s="15">
        <v>70.754716981132077</v>
      </c>
    </row>
    <row r="13" spans="1:15" x14ac:dyDescent="0.25">
      <c r="A13" s="7" t="s">
        <v>17</v>
      </c>
      <c r="B13" s="5">
        <v>1</v>
      </c>
      <c r="C13" s="5">
        <v>14</v>
      </c>
      <c r="D13" s="5">
        <v>8</v>
      </c>
      <c r="E13" s="5">
        <v>9</v>
      </c>
      <c r="F13" s="5">
        <v>28</v>
      </c>
      <c r="G13" s="5">
        <v>15</v>
      </c>
      <c r="H13" s="5">
        <v>9</v>
      </c>
      <c r="I13" s="5">
        <v>5</v>
      </c>
      <c r="J13" s="5">
        <v>3</v>
      </c>
      <c r="K13" s="5"/>
      <c r="L13" s="5">
        <v>12</v>
      </c>
      <c r="M13" s="14">
        <f t="shared" si="0"/>
        <v>92</v>
      </c>
      <c r="N13" s="5">
        <v>104</v>
      </c>
      <c r="O13" s="15">
        <v>65.217391304347828</v>
      </c>
    </row>
    <row r="14" spans="1:15" x14ac:dyDescent="0.25">
      <c r="A14" s="7" t="s">
        <v>8</v>
      </c>
      <c r="B14" s="5">
        <v>1</v>
      </c>
      <c r="C14" s="5">
        <v>8</v>
      </c>
      <c r="D14" s="5">
        <v>7</v>
      </c>
      <c r="E14" s="5">
        <v>16</v>
      </c>
      <c r="F14" s="5">
        <v>16</v>
      </c>
      <c r="G14" s="5">
        <v>12</v>
      </c>
      <c r="H14" s="5">
        <v>14</v>
      </c>
      <c r="I14" s="5">
        <v>3</v>
      </c>
      <c r="J14" s="5">
        <v>2</v>
      </c>
      <c r="K14" s="5">
        <v>1</v>
      </c>
      <c r="L14" s="5">
        <v>7</v>
      </c>
      <c r="M14" s="14">
        <f t="shared" si="0"/>
        <v>80</v>
      </c>
      <c r="N14" s="5">
        <v>87</v>
      </c>
      <c r="O14" s="15">
        <v>60</v>
      </c>
    </row>
    <row r="15" spans="1:15" x14ac:dyDescent="0.25">
      <c r="A15" s="7" t="s">
        <v>6</v>
      </c>
      <c r="B15" s="5">
        <v>6</v>
      </c>
      <c r="C15" s="5">
        <v>4</v>
      </c>
      <c r="D15" s="5">
        <v>4</v>
      </c>
      <c r="E15" s="5">
        <v>6</v>
      </c>
      <c r="F15" s="5">
        <v>8</v>
      </c>
      <c r="G15" s="5">
        <v>6</v>
      </c>
      <c r="H15" s="5">
        <v>8</v>
      </c>
      <c r="I15" s="5">
        <v>6</v>
      </c>
      <c r="J15" s="5">
        <v>1</v>
      </c>
      <c r="K15" s="5"/>
      <c r="L15" s="5">
        <v>23</v>
      </c>
      <c r="M15" s="14">
        <f t="shared" si="0"/>
        <v>49</v>
      </c>
      <c r="N15" s="5">
        <v>72</v>
      </c>
      <c r="O15" s="15">
        <v>59.183673469387756</v>
      </c>
    </row>
    <row r="16" spans="1:15" x14ac:dyDescent="0.25">
      <c r="A16" s="7" t="s">
        <v>5</v>
      </c>
      <c r="B16" s="5">
        <v>2</v>
      </c>
      <c r="C16" s="5">
        <v>1</v>
      </c>
      <c r="D16" s="5">
        <v>3</v>
      </c>
      <c r="E16" s="5">
        <v>2</v>
      </c>
      <c r="F16" s="5">
        <v>6</v>
      </c>
      <c r="G16" s="5">
        <v>3</v>
      </c>
      <c r="H16" s="5"/>
      <c r="I16" s="5"/>
      <c r="J16" s="5"/>
      <c r="K16" s="5"/>
      <c r="L16" s="5">
        <v>67</v>
      </c>
      <c r="M16" s="14">
        <f t="shared" si="0"/>
        <v>17</v>
      </c>
      <c r="N16" s="5">
        <v>84</v>
      </c>
      <c r="O16" s="15">
        <v>52.941176470588232</v>
      </c>
    </row>
    <row r="17" spans="1:15" x14ac:dyDescent="0.25">
      <c r="A17" s="7" t="s">
        <v>25</v>
      </c>
      <c r="B17" s="5">
        <v>27</v>
      </c>
      <c r="C17" s="5">
        <v>22</v>
      </c>
      <c r="D17" s="5">
        <v>12</v>
      </c>
      <c r="E17" s="5">
        <v>31</v>
      </c>
      <c r="F17" s="5">
        <v>33</v>
      </c>
      <c r="G17" s="5">
        <v>27</v>
      </c>
      <c r="H17" s="5">
        <v>18</v>
      </c>
      <c r="I17" s="5">
        <v>9</v>
      </c>
      <c r="J17" s="5">
        <v>4</v>
      </c>
      <c r="K17" s="5"/>
      <c r="L17" s="5">
        <v>14</v>
      </c>
      <c r="M17" s="14">
        <f t="shared" si="0"/>
        <v>183</v>
      </c>
      <c r="N17" s="5">
        <v>197</v>
      </c>
      <c r="O17" s="15">
        <v>49.72677595628415</v>
      </c>
    </row>
    <row r="18" spans="1:15" x14ac:dyDescent="0.25">
      <c r="A18" s="7" t="s">
        <v>31</v>
      </c>
      <c r="B18" s="5"/>
      <c r="C18" s="5">
        <v>4</v>
      </c>
      <c r="D18" s="5">
        <v>9</v>
      </c>
      <c r="E18" s="5">
        <v>13</v>
      </c>
      <c r="F18" s="5">
        <v>10</v>
      </c>
      <c r="G18" s="5">
        <v>2</v>
      </c>
      <c r="H18" s="5">
        <v>3</v>
      </c>
      <c r="I18" s="5">
        <v>2</v>
      </c>
      <c r="J18" s="5">
        <v>2</v>
      </c>
      <c r="K18" s="5">
        <v>1</v>
      </c>
      <c r="L18" s="5">
        <v>4</v>
      </c>
      <c r="M18" s="14">
        <f t="shared" si="0"/>
        <v>46</v>
      </c>
      <c r="N18" s="5">
        <v>50</v>
      </c>
      <c r="O18" s="15">
        <v>43.478260869565219</v>
      </c>
    </row>
    <row r="19" spans="1:15" x14ac:dyDescent="0.25">
      <c r="A19" s="7" t="s">
        <v>20</v>
      </c>
      <c r="B19" s="5">
        <v>2</v>
      </c>
      <c r="C19" s="5">
        <v>4</v>
      </c>
      <c r="D19" s="5">
        <v>8</v>
      </c>
      <c r="E19" s="5">
        <v>10</v>
      </c>
      <c r="F19" s="5">
        <v>7</v>
      </c>
      <c r="G19" s="5">
        <v>2</v>
      </c>
      <c r="H19" s="5">
        <v>5</v>
      </c>
      <c r="I19" s="5">
        <v>2</v>
      </c>
      <c r="J19" s="5">
        <v>2</v>
      </c>
      <c r="K19" s="5"/>
      <c r="L19" s="5">
        <v>17</v>
      </c>
      <c r="M19" s="14">
        <f t="shared" si="0"/>
        <v>42</v>
      </c>
      <c r="N19" s="5">
        <v>59</v>
      </c>
      <c r="O19" s="15">
        <v>42.857142857142854</v>
      </c>
    </row>
    <row r="20" spans="1:15" x14ac:dyDescent="0.25">
      <c r="A20" s="7" t="s">
        <v>21</v>
      </c>
      <c r="B20" s="5">
        <v>28</v>
      </c>
      <c r="C20" s="5">
        <v>11</v>
      </c>
      <c r="D20" s="5">
        <v>10</v>
      </c>
      <c r="E20" s="5">
        <v>6</v>
      </c>
      <c r="F20" s="5">
        <v>13</v>
      </c>
      <c r="G20" s="5">
        <v>13</v>
      </c>
      <c r="H20" s="5">
        <v>6</v>
      </c>
      <c r="I20" s="5">
        <v>3</v>
      </c>
      <c r="J20" s="5">
        <v>4</v>
      </c>
      <c r="K20" s="5"/>
      <c r="L20" s="5">
        <v>56</v>
      </c>
      <c r="M20" s="14">
        <f t="shared" si="0"/>
        <v>94</v>
      </c>
      <c r="N20" s="5">
        <v>150</v>
      </c>
      <c r="O20" s="15">
        <v>41.48936170212766</v>
      </c>
    </row>
    <row r="21" spans="1:15" x14ac:dyDescent="0.25">
      <c r="A21" s="7" t="s">
        <v>4</v>
      </c>
      <c r="B21" s="5">
        <v>7</v>
      </c>
      <c r="C21" s="5">
        <v>3</v>
      </c>
      <c r="D21" s="5">
        <v>6</v>
      </c>
      <c r="E21" s="5">
        <v>1</v>
      </c>
      <c r="F21" s="5">
        <v>1</v>
      </c>
      <c r="G21" s="5">
        <v>5</v>
      </c>
      <c r="H21" s="5">
        <v>1</v>
      </c>
      <c r="I21" s="5">
        <v>5</v>
      </c>
      <c r="J21" s="5"/>
      <c r="K21" s="5"/>
      <c r="L21" s="5">
        <v>3</v>
      </c>
      <c r="M21" s="14">
        <f t="shared" si="0"/>
        <v>29</v>
      </c>
      <c r="N21" s="5">
        <v>32</v>
      </c>
      <c r="O21" s="15">
        <v>41.379310344827587</v>
      </c>
    </row>
    <row r="22" spans="1:15" x14ac:dyDescent="0.25">
      <c r="A22" s="7" t="s">
        <v>19</v>
      </c>
      <c r="B22" s="5">
        <v>21</v>
      </c>
      <c r="C22" s="5">
        <v>13</v>
      </c>
      <c r="D22" s="5">
        <v>18</v>
      </c>
      <c r="E22" s="5">
        <v>6</v>
      </c>
      <c r="F22" s="5">
        <v>17</v>
      </c>
      <c r="G22" s="5">
        <v>5</v>
      </c>
      <c r="H22" s="5">
        <v>8</v>
      </c>
      <c r="I22" s="5">
        <v>3</v>
      </c>
      <c r="J22" s="5"/>
      <c r="K22" s="5"/>
      <c r="L22" s="5">
        <v>15</v>
      </c>
      <c r="M22" s="14">
        <f t="shared" si="0"/>
        <v>91</v>
      </c>
      <c r="N22" s="5">
        <v>106</v>
      </c>
      <c r="O22" s="15">
        <v>36.263736263736263</v>
      </c>
    </row>
    <row r="23" spans="1:15" x14ac:dyDescent="0.25">
      <c r="A23" s="7" t="s">
        <v>0</v>
      </c>
      <c r="B23" s="5"/>
      <c r="C23" s="5">
        <v>5</v>
      </c>
      <c r="D23" s="5">
        <v>11</v>
      </c>
      <c r="E23" s="5">
        <v>22</v>
      </c>
      <c r="F23" s="5">
        <v>14</v>
      </c>
      <c r="G23" s="5">
        <v>2</v>
      </c>
      <c r="H23" s="5">
        <v>1</v>
      </c>
      <c r="I23" s="5"/>
      <c r="J23" s="5"/>
      <c r="K23" s="5"/>
      <c r="L23" s="5">
        <v>4</v>
      </c>
      <c r="M23" s="14">
        <f t="shared" si="0"/>
        <v>55</v>
      </c>
      <c r="N23" s="5">
        <v>59</v>
      </c>
      <c r="O23" s="15">
        <v>30.90909090909091</v>
      </c>
    </row>
    <row r="24" spans="1:15" x14ac:dyDescent="0.25">
      <c r="A24" s="7" t="s">
        <v>30</v>
      </c>
      <c r="B24" s="5">
        <v>5</v>
      </c>
      <c r="C24" s="5">
        <v>7</v>
      </c>
      <c r="D24" s="5">
        <v>3</v>
      </c>
      <c r="E24" s="5"/>
      <c r="F24" s="5">
        <v>3</v>
      </c>
      <c r="G24" s="5">
        <v>1</v>
      </c>
      <c r="H24" s="5">
        <v>1</v>
      </c>
      <c r="I24" s="5">
        <v>1</v>
      </c>
      <c r="J24" s="5"/>
      <c r="K24" s="5"/>
      <c r="L24" s="5">
        <v>57</v>
      </c>
      <c r="M24" s="14">
        <f t="shared" si="0"/>
        <v>21</v>
      </c>
      <c r="N24" s="5">
        <v>78</v>
      </c>
      <c r="O24" s="15">
        <v>28.571428571428573</v>
      </c>
    </row>
    <row r="25" spans="1:15" x14ac:dyDescent="0.25">
      <c r="A25" s="7" t="s">
        <v>15</v>
      </c>
      <c r="B25" s="5">
        <v>11</v>
      </c>
      <c r="C25" s="5">
        <v>12</v>
      </c>
      <c r="D25" s="5">
        <v>10</v>
      </c>
      <c r="E25" s="5">
        <v>8</v>
      </c>
      <c r="F25" s="5">
        <v>9</v>
      </c>
      <c r="G25" s="5">
        <v>5</v>
      </c>
      <c r="H25" s="5">
        <v>2</v>
      </c>
      <c r="I25" s="5"/>
      <c r="J25" s="5"/>
      <c r="K25" s="5"/>
      <c r="L25" s="5">
        <v>71</v>
      </c>
      <c r="M25" s="14">
        <f t="shared" si="0"/>
        <v>57</v>
      </c>
      <c r="N25" s="5">
        <v>128</v>
      </c>
      <c r="O25" s="15">
        <v>28.07017543859649</v>
      </c>
    </row>
    <row r="26" spans="1:15" x14ac:dyDescent="0.25">
      <c r="A26" s="7" t="s">
        <v>29</v>
      </c>
      <c r="B26" s="5">
        <v>11</v>
      </c>
      <c r="C26" s="5">
        <v>4</v>
      </c>
      <c r="D26" s="5">
        <v>11</v>
      </c>
      <c r="E26" s="5">
        <v>13</v>
      </c>
      <c r="F26" s="5">
        <v>6</v>
      </c>
      <c r="G26" s="5">
        <v>1</v>
      </c>
      <c r="H26" s="5">
        <v>4</v>
      </c>
      <c r="I26" s="5">
        <v>1</v>
      </c>
      <c r="J26" s="5">
        <v>1</v>
      </c>
      <c r="K26" s="5"/>
      <c r="L26" s="5">
        <v>19</v>
      </c>
      <c r="M26" s="14">
        <f t="shared" si="0"/>
        <v>52</v>
      </c>
      <c r="N26" s="5">
        <v>71</v>
      </c>
      <c r="O26" s="15">
        <v>25</v>
      </c>
    </row>
    <row r="27" spans="1:15" x14ac:dyDescent="0.25">
      <c r="A27" s="7" t="s">
        <v>12</v>
      </c>
      <c r="B27" s="5">
        <v>11</v>
      </c>
      <c r="C27" s="5">
        <v>18</v>
      </c>
      <c r="D27" s="5">
        <v>30</v>
      </c>
      <c r="E27" s="5">
        <v>10</v>
      </c>
      <c r="F27" s="5">
        <v>11</v>
      </c>
      <c r="G27" s="5">
        <v>5</v>
      </c>
      <c r="H27" s="5">
        <v>5</v>
      </c>
      <c r="I27" s="5"/>
      <c r="J27" s="5">
        <v>1</v>
      </c>
      <c r="K27" s="5"/>
      <c r="L27" s="5">
        <v>21</v>
      </c>
      <c r="M27" s="14">
        <f t="shared" si="0"/>
        <v>91</v>
      </c>
      <c r="N27" s="5">
        <v>112</v>
      </c>
      <c r="O27" s="15">
        <v>24.175824175824175</v>
      </c>
    </row>
    <row r="28" spans="1:15" x14ac:dyDescent="0.25">
      <c r="A28" s="7" t="s">
        <v>7</v>
      </c>
      <c r="B28" s="5">
        <v>17</v>
      </c>
      <c r="C28" s="5">
        <v>7</v>
      </c>
      <c r="D28" s="5">
        <v>5</v>
      </c>
      <c r="E28" s="5">
        <v>2</v>
      </c>
      <c r="F28" s="5">
        <v>6</v>
      </c>
      <c r="G28" s="5">
        <v>2</v>
      </c>
      <c r="H28" s="5"/>
      <c r="I28" s="5"/>
      <c r="J28" s="5"/>
      <c r="K28" s="5"/>
      <c r="L28" s="5">
        <v>87</v>
      </c>
      <c r="M28" s="14">
        <f t="shared" si="0"/>
        <v>39</v>
      </c>
      <c r="N28" s="5">
        <v>126</v>
      </c>
      <c r="O28" s="15">
        <v>20.512820512820515</v>
      </c>
    </row>
    <row r="29" spans="1:15" x14ac:dyDescent="0.25">
      <c r="A29" s="7" t="s">
        <v>23</v>
      </c>
      <c r="B29" s="5">
        <v>9</v>
      </c>
      <c r="C29" s="5">
        <v>1</v>
      </c>
      <c r="D29" s="5"/>
      <c r="E29" s="5">
        <v>2</v>
      </c>
      <c r="F29" s="5">
        <v>2</v>
      </c>
      <c r="G29" s="5"/>
      <c r="H29" s="5"/>
      <c r="I29" s="5"/>
      <c r="J29" s="5"/>
      <c r="K29" s="5"/>
      <c r="L29" s="5">
        <v>73</v>
      </c>
      <c r="M29" s="14">
        <f t="shared" si="0"/>
        <v>14</v>
      </c>
      <c r="N29" s="5">
        <v>87</v>
      </c>
      <c r="O29" s="15">
        <v>14.285714285714286</v>
      </c>
    </row>
    <row r="30" spans="1:15" x14ac:dyDescent="0.25">
      <c r="A30" s="7" t="s">
        <v>24</v>
      </c>
      <c r="B30" s="5">
        <v>15</v>
      </c>
      <c r="C30" s="5">
        <v>4</v>
      </c>
      <c r="D30" s="5">
        <v>1</v>
      </c>
      <c r="E30" s="5"/>
      <c r="F30" s="5">
        <v>3</v>
      </c>
      <c r="G30" s="5"/>
      <c r="H30" s="5"/>
      <c r="I30" s="5"/>
      <c r="J30" s="5"/>
      <c r="K30" s="5"/>
      <c r="L30" s="5">
        <v>92</v>
      </c>
      <c r="M30" s="14">
        <f t="shared" si="0"/>
        <v>23</v>
      </c>
      <c r="N30" s="5">
        <v>115</v>
      </c>
      <c r="O30" s="15">
        <v>13.043478260869565</v>
      </c>
    </row>
    <row r="31" spans="1:15" x14ac:dyDescent="0.25">
      <c r="A31" s="7" t="s">
        <v>11</v>
      </c>
      <c r="B31" s="5">
        <v>8</v>
      </c>
      <c r="C31" s="5"/>
      <c r="D31" s="5"/>
      <c r="E31" s="5">
        <v>1</v>
      </c>
      <c r="F31" s="5">
        <v>1</v>
      </c>
      <c r="G31" s="5"/>
      <c r="H31" s="5"/>
      <c r="I31" s="5"/>
      <c r="J31" s="5"/>
      <c r="K31" s="5"/>
      <c r="L31" s="5">
        <v>58</v>
      </c>
      <c r="M31" s="14">
        <f t="shared" si="0"/>
        <v>10</v>
      </c>
      <c r="N31" s="5">
        <v>68</v>
      </c>
      <c r="O31" s="15">
        <v>10</v>
      </c>
    </row>
    <row r="32" spans="1:15" x14ac:dyDescent="0.25">
      <c r="A32" s="7" t="s">
        <v>28</v>
      </c>
      <c r="B32" s="5">
        <v>13</v>
      </c>
      <c r="C32" s="5">
        <v>4</v>
      </c>
      <c r="D32" s="5"/>
      <c r="E32" s="5">
        <v>2</v>
      </c>
      <c r="F32" s="5">
        <v>1</v>
      </c>
      <c r="G32" s="5"/>
      <c r="H32" s="5">
        <v>1</v>
      </c>
      <c r="I32" s="5"/>
      <c r="J32" s="5"/>
      <c r="K32" s="5"/>
      <c r="L32" s="5">
        <v>57</v>
      </c>
      <c r="M32" s="14">
        <f t="shared" si="0"/>
        <v>21</v>
      </c>
      <c r="N32" s="5">
        <v>78</v>
      </c>
      <c r="O32" s="15">
        <v>9.5238095238095237</v>
      </c>
    </row>
    <row r="33" spans="1:15" x14ac:dyDescent="0.25">
      <c r="A33" s="7" t="s">
        <v>10</v>
      </c>
      <c r="B33" s="5">
        <v>11</v>
      </c>
      <c r="C33" s="5">
        <v>6</v>
      </c>
      <c r="D33" s="5">
        <v>6</v>
      </c>
      <c r="E33" s="5">
        <v>3</v>
      </c>
      <c r="F33" s="5">
        <v>2</v>
      </c>
      <c r="G33" s="5"/>
      <c r="H33" s="5"/>
      <c r="I33" s="5"/>
      <c r="J33" s="5"/>
      <c r="K33" s="5"/>
      <c r="L33" s="5">
        <v>92</v>
      </c>
      <c r="M33" s="14">
        <f t="shared" si="0"/>
        <v>28</v>
      </c>
      <c r="N33" s="5">
        <v>120</v>
      </c>
      <c r="O33" s="15">
        <v>7.1428571428571432</v>
      </c>
    </row>
    <row r="34" spans="1:15" x14ac:dyDescent="0.25">
      <c r="A34" s="7" t="s">
        <v>16</v>
      </c>
      <c r="B34" s="5">
        <v>9</v>
      </c>
      <c r="C34" s="5">
        <v>5</v>
      </c>
      <c r="D34" s="5">
        <v>1</v>
      </c>
      <c r="E34" s="5"/>
      <c r="F34" s="5"/>
      <c r="G34" s="5">
        <v>1</v>
      </c>
      <c r="H34" s="5"/>
      <c r="I34" s="5"/>
      <c r="J34" s="5"/>
      <c r="K34" s="5"/>
      <c r="L34" s="5">
        <v>102</v>
      </c>
      <c r="M34" s="14">
        <f t="shared" si="0"/>
        <v>16</v>
      </c>
      <c r="N34" s="5">
        <v>118</v>
      </c>
      <c r="O34" s="15">
        <v>6.25</v>
      </c>
    </row>
    <row r="35" spans="1:15" x14ac:dyDescent="0.25">
      <c r="A35" s="7" t="s">
        <v>18</v>
      </c>
      <c r="B35" s="5">
        <v>7</v>
      </c>
      <c r="C35" s="5">
        <v>3</v>
      </c>
      <c r="D35" s="5"/>
      <c r="E35" s="5"/>
      <c r="F35" s="5"/>
      <c r="G35" s="5"/>
      <c r="H35" s="5"/>
      <c r="I35" s="5"/>
      <c r="J35" s="5"/>
      <c r="K35" s="5"/>
      <c r="L35" s="5">
        <v>72</v>
      </c>
      <c r="M35" s="14">
        <f t="shared" si="0"/>
        <v>10</v>
      </c>
      <c r="N35" s="5">
        <v>82</v>
      </c>
      <c r="O35" s="15">
        <v>0</v>
      </c>
    </row>
    <row r="36" spans="1:15" x14ac:dyDescent="0.25">
      <c r="A36" s="19" t="s">
        <v>33</v>
      </c>
      <c r="B36" s="20">
        <v>228</v>
      </c>
      <c r="C36" s="20">
        <v>171</v>
      </c>
      <c r="D36" s="20">
        <v>215</v>
      </c>
      <c r="E36" s="20">
        <v>246</v>
      </c>
      <c r="F36" s="20">
        <v>389</v>
      </c>
      <c r="G36" s="20">
        <v>278</v>
      </c>
      <c r="H36" s="20">
        <v>234</v>
      </c>
      <c r="I36" s="20">
        <v>167</v>
      </c>
      <c r="J36" s="20">
        <v>106</v>
      </c>
      <c r="K36" s="20">
        <v>7</v>
      </c>
      <c r="L36" s="20">
        <v>1075</v>
      </c>
      <c r="M36" s="21">
        <f t="shared" si="0"/>
        <v>2041</v>
      </c>
      <c r="N36" s="20">
        <v>3116</v>
      </c>
      <c r="O36" s="22">
        <f>SUM(F36:K36)*100/M36</f>
        <v>57.863792258696719</v>
      </c>
    </row>
  </sheetData>
  <sortState xmlns:xlrd2="http://schemas.microsoft.com/office/spreadsheetml/2017/richdata2" ref="A4:O35">
    <sortCondition descending="1" ref="O3:O35"/>
  </sortState>
  <conditionalFormatting sqref="O3:O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H17" sqref="H17"/>
    </sheetView>
  </sheetViews>
  <sheetFormatPr defaultRowHeight="15" x14ac:dyDescent="0.25"/>
  <cols>
    <col min="1" max="1" width="65.5703125" customWidth="1"/>
    <col min="2" max="10" width="7.140625" customWidth="1"/>
    <col min="11" max="11" width="5.140625" customWidth="1"/>
    <col min="12" max="12" width="10" customWidth="1"/>
    <col min="13" max="13" width="7.7109375" style="4" customWidth="1"/>
    <col min="14" max="14" width="8.28515625" customWidth="1"/>
    <col min="15" max="15" width="9.140625" customWidth="1"/>
    <col min="16" max="16" width="5" bestFit="1" customWidth="1"/>
    <col min="17" max="17" width="4" bestFit="1" customWidth="1"/>
    <col min="18" max="18" width="5" bestFit="1" customWidth="1"/>
    <col min="19" max="23" width="4" bestFit="1" customWidth="1"/>
    <col min="24" max="25" width="4.85546875" bestFit="1" customWidth="1"/>
    <col min="26" max="26" width="5" bestFit="1" customWidth="1"/>
    <col min="27" max="27" width="12.5703125" bestFit="1" customWidth="1"/>
    <col min="28" max="28" width="5" bestFit="1" customWidth="1"/>
    <col min="29" max="29" width="3.85546875" bestFit="1" customWidth="1"/>
    <col min="30" max="30" width="6.85546875" bestFit="1" customWidth="1"/>
    <col min="31" max="32" width="5.85546875" bestFit="1" customWidth="1"/>
    <col min="33" max="33" width="6.85546875" bestFit="1" customWidth="1"/>
    <col min="34" max="34" width="5.85546875" bestFit="1" customWidth="1"/>
    <col min="35" max="35" width="6.85546875" bestFit="1" customWidth="1"/>
    <col min="36" max="36" width="5.85546875" bestFit="1" customWidth="1"/>
    <col min="37" max="37" width="6.85546875" bestFit="1" customWidth="1"/>
    <col min="38" max="42" width="5.85546875" bestFit="1" customWidth="1"/>
    <col min="43" max="44" width="4.85546875" bestFit="1" customWidth="1"/>
    <col min="45" max="45" width="5" bestFit="1" customWidth="1"/>
    <col min="46" max="46" width="12.5703125" bestFit="1" customWidth="1"/>
    <col min="47" max="47" width="6.85546875" bestFit="1" customWidth="1"/>
    <col min="48" max="48" width="3.85546875" bestFit="1" customWidth="1"/>
    <col min="49" max="49" width="6.85546875" bestFit="1" customWidth="1"/>
    <col min="50" max="51" width="5.85546875" bestFit="1" customWidth="1"/>
    <col min="52" max="52" width="6.85546875" bestFit="1" customWidth="1"/>
    <col min="53" max="53" width="5.85546875" bestFit="1" customWidth="1"/>
    <col min="54" max="54" width="6.85546875" bestFit="1" customWidth="1"/>
    <col min="55" max="55" width="5.85546875" bestFit="1" customWidth="1"/>
    <col min="56" max="56" width="6.85546875" bestFit="1" customWidth="1"/>
    <col min="57" max="61" width="5.85546875" bestFit="1" customWidth="1"/>
    <col min="62" max="63" width="4.85546875" bestFit="1" customWidth="1"/>
    <col min="64" max="64" width="5" bestFit="1" customWidth="1"/>
    <col min="65" max="65" width="12.5703125" bestFit="1" customWidth="1"/>
    <col min="66" max="66" width="6.85546875" bestFit="1" customWidth="1"/>
    <col min="67" max="67" width="3.85546875" bestFit="1" customWidth="1"/>
    <col min="68" max="68" width="6.85546875" bestFit="1" customWidth="1"/>
    <col min="69" max="70" width="5.85546875" bestFit="1" customWidth="1"/>
    <col min="71" max="71" width="6.85546875" bestFit="1" customWidth="1"/>
    <col min="72" max="72" width="5.85546875" bestFit="1" customWidth="1"/>
    <col min="73" max="73" width="6.85546875" bestFit="1" customWidth="1"/>
    <col min="74" max="74" width="5.85546875" bestFit="1" customWidth="1"/>
    <col min="75" max="75" width="6.85546875" bestFit="1" customWidth="1"/>
    <col min="76" max="80" width="5.85546875" bestFit="1" customWidth="1"/>
    <col min="81" max="82" width="4.85546875" bestFit="1" customWidth="1"/>
    <col min="83" max="83" width="5" bestFit="1" customWidth="1"/>
    <col min="84" max="84" width="12.5703125" bestFit="1" customWidth="1"/>
    <col min="85" max="85" width="6.85546875" bestFit="1" customWidth="1"/>
    <col min="86" max="86" width="3.85546875" bestFit="1" customWidth="1"/>
    <col min="87" max="87" width="6.85546875" bestFit="1" customWidth="1"/>
    <col min="88" max="89" width="5.85546875" bestFit="1" customWidth="1"/>
    <col min="90" max="90" width="6.85546875" bestFit="1" customWidth="1"/>
    <col min="91" max="91" width="5.85546875" bestFit="1" customWidth="1"/>
    <col min="92" max="92" width="6.85546875" bestFit="1" customWidth="1"/>
    <col min="93" max="93" width="5.85546875" bestFit="1" customWidth="1"/>
    <col min="94" max="94" width="6.85546875" bestFit="1" customWidth="1"/>
    <col min="95" max="99" width="5.85546875" bestFit="1" customWidth="1"/>
    <col min="100" max="101" width="4.85546875" bestFit="1" customWidth="1"/>
    <col min="102" max="102" width="5" bestFit="1" customWidth="1"/>
    <col min="103" max="103" width="12.5703125" bestFit="1" customWidth="1"/>
    <col min="104" max="104" width="6.85546875" bestFit="1" customWidth="1"/>
    <col min="105" max="106" width="5.85546875" bestFit="1" customWidth="1"/>
    <col min="107" max="107" width="6.85546875" bestFit="1" customWidth="1"/>
    <col min="108" max="108" width="5.85546875" bestFit="1" customWidth="1"/>
    <col min="109" max="109" width="6.85546875" bestFit="1" customWidth="1"/>
    <col min="110" max="110" width="5.85546875" bestFit="1" customWidth="1"/>
    <col min="111" max="111" width="6.85546875" bestFit="1" customWidth="1"/>
    <col min="112" max="116" width="5.85546875" bestFit="1" customWidth="1"/>
    <col min="117" max="118" width="4.85546875" bestFit="1" customWidth="1"/>
    <col min="119" max="119" width="5" bestFit="1" customWidth="1"/>
    <col min="120" max="120" width="12.5703125" bestFit="1" customWidth="1"/>
    <col min="121" max="121" width="6.85546875" bestFit="1" customWidth="1"/>
    <col min="122" max="122" width="5.85546875" bestFit="1" customWidth="1"/>
    <col min="123" max="123" width="6.85546875" bestFit="1" customWidth="1"/>
    <col min="124" max="124" width="5.85546875" bestFit="1" customWidth="1"/>
    <col min="125" max="125" width="6.85546875" bestFit="1" customWidth="1"/>
    <col min="126" max="130" width="5.85546875" bestFit="1" customWidth="1"/>
    <col min="131" max="132" width="4.85546875" bestFit="1" customWidth="1"/>
    <col min="133" max="133" width="5" bestFit="1" customWidth="1"/>
    <col min="134" max="134" width="12.5703125" bestFit="1" customWidth="1"/>
    <col min="135" max="135" width="6.85546875" bestFit="1" customWidth="1"/>
    <col min="136" max="140" width="5.85546875" bestFit="1" customWidth="1"/>
    <col min="141" max="142" width="4.85546875" bestFit="1" customWidth="1"/>
    <col min="143" max="143" width="5" bestFit="1" customWidth="1"/>
    <col min="144" max="144" width="12.5703125" bestFit="1" customWidth="1"/>
    <col min="145" max="145" width="6.85546875" bestFit="1" customWidth="1"/>
    <col min="146" max="146" width="9.42578125" bestFit="1" customWidth="1"/>
    <col min="147" max="147" width="5.85546875" bestFit="1" customWidth="1"/>
    <col min="148" max="148" width="8.42578125" bestFit="1" customWidth="1"/>
    <col min="149" max="149" width="6.85546875" bestFit="1" customWidth="1"/>
    <col min="150" max="150" width="9.42578125" bestFit="1" customWidth="1"/>
    <col min="151" max="151" width="5.85546875" bestFit="1" customWidth="1"/>
    <col min="152" max="152" width="8.42578125" bestFit="1" customWidth="1"/>
    <col min="153" max="153" width="6.85546875" bestFit="1" customWidth="1"/>
    <col min="154" max="154" width="9.42578125" bestFit="1" customWidth="1"/>
    <col min="155" max="155" width="5.85546875" bestFit="1" customWidth="1"/>
    <col min="156" max="156" width="8.42578125" bestFit="1" customWidth="1"/>
    <col min="157" max="157" width="6.85546875" bestFit="1" customWidth="1"/>
    <col min="158" max="158" width="9.42578125" bestFit="1" customWidth="1"/>
    <col min="159" max="159" width="5.85546875" bestFit="1" customWidth="1"/>
    <col min="160" max="160" width="8.42578125" bestFit="1" customWidth="1"/>
    <col min="161" max="161" width="6.85546875" bestFit="1" customWidth="1"/>
    <col min="162" max="162" width="9.42578125" bestFit="1" customWidth="1"/>
    <col min="163" max="163" width="5.85546875" bestFit="1" customWidth="1"/>
    <col min="164" max="164" width="8.42578125" bestFit="1" customWidth="1"/>
    <col min="165" max="165" width="6.85546875" bestFit="1" customWidth="1"/>
    <col min="166" max="166" width="9.42578125" bestFit="1" customWidth="1"/>
    <col min="167" max="167" width="5.85546875" bestFit="1" customWidth="1"/>
    <col min="168" max="168" width="8.42578125" bestFit="1" customWidth="1"/>
    <col min="169" max="169" width="6.85546875" bestFit="1" customWidth="1"/>
    <col min="170" max="170" width="9.42578125" bestFit="1" customWidth="1"/>
    <col min="171" max="171" width="3.85546875" bestFit="1" customWidth="1"/>
    <col min="172" max="173" width="6.85546875" bestFit="1" customWidth="1"/>
    <col min="174" max="174" width="9.42578125" bestFit="1" customWidth="1"/>
    <col min="175" max="175" width="5.85546875" bestFit="1" customWidth="1"/>
    <col min="176" max="176" width="8.42578125" bestFit="1" customWidth="1"/>
    <col min="177" max="177" width="6.85546875" bestFit="1" customWidth="1"/>
    <col min="178" max="178" width="9.42578125" bestFit="1" customWidth="1"/>
    <col min="179" max="179" width="5.85546875" bestFit="1" customWidth="1"/>
    <col min="180" max="180" width="8.42578125" bestFit="1" customWidth="1"/>
    <col min="181" max="181" width="6.85546875" bestFit="1" customWidth="1"/>
    <col min="182" max="182" width="9.42578125" bestFit="1" customWidth="1"/>
    <col min="183" max="183" width="5.85546875" bestFit="1" customWidth="1"/>
    <col min="184" max="184" width="8.42578125" bestFit="1" customWidth="1"/>
    <col min="185" max="185" width="6.85546875" bestFit="1" customWidth="1"/>
    <col min="186" max="186" width="9.42578125" bestFit="1" customWidth="1"/>
    <col min="187" max="187" width="5.85546875" bestFit="1" customWidth="1"/>
    <col min="188" max="188" width="8.42578125" bestFit="1" customWidth="1"/>
    <col min="189" max="189" width="6.85546875" bestFit="1" customWidth="1"/>
    <col min="190" max="190" width="9.42578125" bestFit="1" customWidth="1"/>
    <col min="191" max="191" width="5.85546875" bestFit="1" customWidth="1"/>
    <col min="192" max="192" width="8.42578125" bestFit="1" customWidth="1"/>
    <col min="193" max="193" width="6.85546875" bestFit="1" customWidth="1"/>
    <col min="194" max="194" width="9.42578125" bestFit="1" customWidth="1"/>
    <col min="195" max="195" width="5.85546875" bestFit="1" customWidth="1"/>
    <col min="196" max="196" width="8.42578125" bestFit="1" customWidth="1"/>
    <col min="197" max="197" width="6.85546875" bestFit="1" customWidth="1"/>
    <col min="198" max="198" width="9.42578125" bestFit="1" customWidth="1"/>
    <col min="199" max="199" width="5.85546875" bestFit="1" customWidth="1"/>
    <col min="200" max="200" width="8.42578125" bestFit="1" customWidth="1"/>
    <col min="201" max="201" width="6.85546875" bestFit="1" customWidth="1"/>
    <col min="202" max="202" width="9.42578125" bestFit="1" customWidth="1"/>
    <col min="203" max="203" width="5.85546875" bestFit="1" customWidth="1"/>
    <col min="204" max="204" width="8.42578125" bestFit="1" customWidth="1"/>
    <col min="205" max="205" width="6.85546875" bestFit="1" customWidth="1"/>
    <col min="206" max="206" width="9.42578125" bestFit="1" customWidth="1"/>
    <col min="207" max="207" width="5.85546875" bestFit="1" customWidth="1"/>
    <col min="208" max="208" width="8.42578125" bestFit="1" customWidth="1"/>
    <col min="209" max="209" width="6.85546875" bestFit="1" customWidth="1"/>
    <col min="210" max="210" width="9.42578125" bestFit="1" customWidth="1"/>
    <col min="211" max="211" width="3.85546875" bestFit="1" customWidth="1"/>
    <col min="212" max="213" width="6.85546875" bestFit="1" customWidth="1"/>
    <col min="214" max="214" width="9.42578125" bestFit="1" customWidth="1"/>
    <col min="215" max="215" width="5.85546875" bestFit="1" customWidth="1"/>
    <col min="216" max="216" width="8.42578125" bestFit="1" customWidth="1"/>
    <col min="217" max="217" width="6.85546875" bestFit="1" customWidth="1"/>
    <col min="218" max="218" width="9.42578125" bestFit="1" customWidth="1"/>
    <col min="219" max="219" width="5.85546875" bestFit="1" customWidth="1"/>
    <col min="220" max="220" width="8.42578125" bestFit="1" customWidth="1"/>
    <col min="221" max="221" width="6.85546875" bestFit="1" customWidth="1"/>
    <col min="222" max="222" width="9.42578125" bestFit="1" customWidth="1"/>
    <col min="223" max="223" width="5.85546875" bestFit="1" customWidth="1"/>
    <col min="224" max="224" width="8.42578125" bestFit="1" customWidth="1"/>
    <col min="225" max="225" width="6.85546875" bestFit="1" customWidth="1"/>
    <col min="226" max="226" width="9.42578125" bestFit="1" customWidth="1"/>
    <col min="227" max="227" width="5.85546875" bestFit="1" customWidth="1"/>
    <col min="228" max="228" width="8.42578125" bestFit="1" customWidth="1"/>
    <col min="229" max="229" width="6.85546875" bestFit="1" customWidth="1"/>
    <col min="230" max="230" width="9.42578125" bestFit="1" customWidth="1"/>
    <col min="231" max="231" width="5.85546875" bestFit="1" customWidth="1"/>
    <col min="232" max="232" width="8.42578125" bestFit="1" customWidth="1"/>
    <col min="233" max="233" width="6.85546875" bestFit="1" customWidth="1"/>
    <col min="234" max="234" width="9.42578125" bestFit="1" customWidth="1"/>
    <col min="235" max="235" width="5.85546875" bestFit="1" customWidth="1"/>
    <col min="236" max="236" width="8.42578125" bestFit="1" customWidth="1"/>
    <col min="237" max="237" width="6.85546875" bestFit="1" customWidth="1"/>
    <col min="238" max="238" width="9.42578125" bestFit="1" customWidth="1"/>
    <col min="239" max="239" width="5.85546875" bestFit="1" customWidth="1"/>
    <col min="240" max="240" width="8.42578125" bestFit="1" customWidth="1"/>
    <col min="241" max="241" width="6.85546875" bestFit="1" customWidth="1"/>
    <col min="242" max="242" width="9.42578125" bestFit="1" customWidth="1"/>
    <col min="243" max="243" width="5.85546875" bestFit="1" customWidth="1"/>
    <col min="244" max="244" width="8.42578125" bestFit="1" customWidth="1"/>
    <col min="245" max="245" width="6.85546875" bestFit="1" customWidth="1"/>
    <col min="246" max="246" width="9.42578125" bestFit="1" customWidth="1"/>
    <col min="247" max="247" width="5.85546875" bestFit="1" customWidth="1"/>
    <col min="248" max="248" width="8.42578125" bestFit="1" customWidth="1"/>
    <col min="249" max="249" width="6.85546875" bestFit="1" customWidth="1"/>
    <col min="250" max="250" width="9.42578125" bestFit="1" customWidth="1"/>
    <col min="251" max="251" width="3.85546875" bestFit="1" customWidth="1"/>
    <col min="252" max="253" width="6.85546875" bestFit="1" customWidth="1"/>
    <col min="254" max="254" width="9.42578125" bestFit="1" customWidth="1"/>
    <col min="255" max="255" width="5.85546875" bestFit="1" customWidth="1"/>
    <col min="256" max="256" width="8.42578125" bestFit="1" customWidth="1"/>
    <col min="257" max="257" width="5.85546875" bestFit="1" customWidth="1"/>
    <col min="258" max="258" width="8.42578125" bestFit="1" customWidth="1"/>
    <col min="259" max="259" width="6.85546875" bestFit="1" customWidth="1"/>
    <col min="260" max="260" width="9.42578125" bestFit="1" customWidth="1"/>
    <col min="261" max="261" width="5.85546875" bestFit="1" customWidth="1"/>
    <col min="262" max="262" width="8.42578125" bestFit="1" customWidth="1"/>
    <col min="263" max="263" width="6.85546875" bestFit="1" customWidth="1"/>
    <col min="264" max="264" width="9.42578125" bestFit="1" customWidth="1"/>
    <col min="265" max="265" width="5.85546875" bestFit="1" customWidth="1"/>
    <col min="266" max="266" width="8.42578125" bestFit="1" customWidth="1"/>
    <col min="267" max="267" width="6.85546875" bestFit="1" customWidth="1"/>
    <col min="268" max="268" width="9.42578125" bestFit="1" customWidth="1"/>
    <col min="269" max="269" width="5.85546875" bestFit="1" customWidth="1"/>
    <col min="270" max="270" width="8.42578125" bestFit="1" customWidth="1"/>
    <col min="271" max="271" width="5.85546875" bestFit="1" customWidth="1"/>
    <col min="272" max="272" width="8.42578125" bestFit="1" customWidth="1"/>
    <col min="273" max="273" width="5.85546875" bestFit="1" customWidth="1"/>
    <col min="274" max="274" width="8.42578125" bestFit="1" customWidth="1"/>
    <col min="275" max="275" width="5.85546875" bestFit="1" customWidth="1"/>
    <col min="276" max="276" width="8.42578125" bestFit="1" customWidth="1"/>
    <col min="277" max="277" width="5.85546875" bestFit="1" customWidth="1"/>
    <col min="278" max="278" width="8.42578125" bestFit="1" customWidth="1"/>
    <col min="279" max="279" width="4.85546875" bestFit="1" customWidth="1"/>
    <col min="280" max="280" width="7.85546875" bestFit="1" customWidth="1"/>
    <col min="281" max="281" width="4.85546875" bestFit="1" customWidth="1"/>
    <col min="282" max="282" width="7.85546875" bestFit="1" customWidth="1"/>
    <col min="283" max="283" width="5" bestFit="1" customWidth="1"/>
    <col min="284" max="284" width="5.85546875" bestFit="1" customWidth="1"/>
    <col min="285" max="285" width="12.5703125" bestFit="1" customWidth="1"/>
    <col min="286" max="286" width="8.42578125" bestFit="1" customWidth="1"/>
    <col min="287" max="287" width="5.85546875" bestFit="1" customWidth="1"/>
    <col min="288" max="288" width="8.42578125" bestFit="1" customWidth="1"/>
    <col min="289" max="289" width="5.85546875" bestFit="1" customWidth="1"/>
    <col min="290" max="290" width="8.42578125" bestFit="1" customWidth="1"/>
    <col min="291" max="291" width="5.85546875" bestFit="1" customWidth="1"/>
    <col min="292" max="292" width="8.42578125" bestFit="1" customWidth="1"/>
    <col min="293" max="293" width="4.85546875" bestFit="1" customWidth="1"/>
    <col min="294" max="294" width="7.85546875" bestFit="1" customWidth="1"/>
    <col min="295" max="295" width="4.85546875" bestFit="1" customWidth="1"/>
    <col min="296" max="296" width="7.85546875" bestFit="1" customWidth="1"/>
    <col min="297" max="297" width="5" bestFit="1" customWidth="1"/>
    <col min="298" max="298" width="5.85546875" bestFit="1" customWidth="1"/>
    <col min="299" max="299" width="12.5703125" bestFit="1" customWidth="1"/>
  </cols>
  <sheetData>
    <row r="1" spans="1:15" ht="18.75" x14ac:dyDescent="0.3">
      <c r="A1" s="36" t="s">
        <v>73</v>
      </c>
      <c r="B1" s="36"/>
      <c r="C1" s="36"/>
      <c r="D1" s="36"/>
      <c r="E1" s="36"/>
    </row>
    <row r="3" spans="1:15" ht="45" x14ac:dyDescent="0.25">
      <c r="A3" s="9" t="s">
        <v>55</v>
      </c>
      <c r="B3" s="16" t="s">
        <v>60</v>
      </c>
      <c r="C3" s="16" t="s">
        <v>61</v>
      </c>
      <c r="D3" s="16" t="s">
        <v>62</v>
      </c>
      <c r="E3" s="16" t="s">
        <v>63</v>
      </c>
      <c r="F3" s="16" t="s">
        <v>64</v>
      </c>
      <c r="G3" s="16" t="s">
        <v>65</v>
      </c>
      <c r="H3" s="16" t="s">
        <v>66</v>
      </c>
      <c r="I3" s="16" t="s">
        <v>67</v>
      </c>
      <c r="J3" s="16" t="s">
        <v>68</v>
      </c>
      <c r="K3" s="16" t="s">
        <v>58</v>
      </c>
      <c r="L3" s="10" t="s">
        <v>39</v>
      </c>
      <c r="M3" s="10" t="s">
        <v>52</v>
      </c>
      <c r="N3" s="10" t="s">
        <v>33</v>
      </c>
      <c r="O3" s="30" t="s">
        <v>69</v>
      </c>
    </row>
    <row r="4" spans="1:15" x14ac:dyDescent="0.25">
      <c r="A4" s="7" t="s">
        <v>26</v>
      </c>
      <c r="B4" s="5"/>
      <c r="C4" s="5"/>
      <c r="D4" s="5"/>
      <c r="E4" s="5"/>
      <c r="F4" s="5"/>
      <c r="G4" s="5">
        <v>1</v>
      </c>
      <c r="H4" s="5">
        <v>2</v>
      </c>
      <c r="I4" s="5">
        <v>3</v>
      </c>
      <c r="J4" s="5">
        <v>5</v>
      </c>
      <c r="K4" s="5"/>
      <c r="L4" s="5"/>
      <c r="M4" s="5">
        <f t="shared" ref="M4:M36" si="0">N4-L4</f>
        <v>11</v>
      </c>
      <c r="N4" s="5">
        <v>11</v>
      </c>
      <c r="O4" s="29">
        <f t="shared" ref="O4:O36" si="1">SUM(F4:K4)*100/M4</f>
        <v>100</v>
      </c>
    </row>
    <row r="5" spans="1:15" x14ac:dyDescent="0.25">
      <c r="A5" s="7" t="s">
        <v>22</v>
      </c>
      <c r="B5" s="5"/>
      <c r="C5" s="5">
        <v>1</v>
      </c>
      <c r="D5" s="5">
        <v>1</v>
      </c>
      <c r="E5" s="5">
        <v>1</v>
      </c>
      <c r="F5" s="5">
        <v>8</v>
      </c>
      <c r="G5" s="5">
        <v>12</v>
      </c>
      <c r="H5" s="5">
        <v>28</v>
      </c>
      <c r="I5" s="5">
        <v>22</v>
      </c>
      <c r="J5" s="5">
        <v>16</v>
      </c>
      <c r="K5" s="5">
        <v>5</v>
      </c>
      <c r="L5" s="5">
        <v>21</v>
      </c>
      <c r="M5" s="5">
        <f t="shared" si="0"/>
        <v>94</v>
      </c>
      <c r="N5" s="5">
        <v>115</v>
      </c>
      <c r="O5" s="29">
        <f t="shared" si="1"/>
        <v>96.808510638297875</v>
      </c>
    </row>
    <row r="6" spans="1:15" x14ac:dyDescent="0.25">
      <c r="A6" s="7" t="s">
        <v>27</v>
      </c>
      <c r="B6" s="5"/>
      <c r="C6" s="5"/>
      <c r="D6" s="5">
        <v>2</v>
      </c>
      <c r="E6" s="5">
        <v>4</v>
      </c>
      <c r="F6" s="5">
        <v>16</v>
      </c>
      <c r="G6" s="5">
        <v>15</v>
      </c>
      <c r="H6" s="5">
        <v>24</v>
      </c>
      <c r="I6" s="5">
        <v>33</v>
      </c>
      <c r="J6" s="5">
        <v>15</v>
      </c>
      <c r="K6" s="5">
        <v>2</v>
      </c>
      <c r="L6" s="5">
        <v>9</v>
      </c>
      <c r="M6" s="5">
        <f t="shared" si="0"/>
        <v>111</v>
      </c>
      <c r="N6" s="5">
        <v>120</v>
      </c>
      <c r="O6" s="29">
        <f t="shared" si="1"/>
        <v>94.594594594594597</v>
      </c>
    </row>
    <row r="7" spans="1:15" x14ac:dyDescent="0.25">
      <c r="A7" s="7" t="s">
        <v>1</v>
      </c>
      <c r="B7" s="5"/>
      <c r="C7" s="5"/>
      <c r="D7" s="5">
        <v>2</v>
      </c>
      <c r="E7" s="5">
        <v>5</v>
      </c>
      <c r="F7" s="5">
        <v>8</v>
      </c>
      <c r="G7" s="5">
        <v>12</v>
      </c>
      <c r="H7" s="5">
        <v>20</v>
      </c>
      <c r="I7" s="5">
        <v>35</v>
      </c>
      <c r="J7" s="5">
        <v>37</v>
      </c>
      <c r="K7" s="5">
        <v>2</v>
      </c>
      <c r="L7" s="5">
        <v>4</v>
      </c>
      <c r="M7" s="5">
        <f t="shared" si="0"/>
        <v>121</v>
      </c>
      <c r="N7" s="5">
        <v>125</v>
      </c>
      <c r="O7" s="29">
        <f t="shared" si="1"/>
        <v>94.214876033057848</v>
      </c>
    </row>
    <row r="8" spans="1:15" x14ac:dyDescent="0.25">
      <c r="A8" s="7" t="s">
        <v>9</v>
      </c>
      <c r="B8" s="5"/>
      <c r="C8" s="5">
        <v>1</v>
      </c>
      <c r="D8" s="5">
        <v>2</v>
      </c>
      <c r="E8" s="5">
        <v>3</v>
      </c>
      <c r="F8" s="5">
        <v>12</v>
      </c>
      <c r="G8" s="5">
        <v>15</v>
      </c>
      <c r="H8" s="5">
        <v>18</v>
      </c>
      <c r="I8" s="5">
        <v>31</v>
      </c>
      <c r="J8" s="5">
        <v>15</v>
      </c>
      <c r="K8" s="5"/>
      <c r="L8" s="5">
        <v>17</v>
      </c>
      <c r="M8" s="5">
        <f t="shared" si="0"/>
        <v>97</v>
      </c>
      <c r="N8" s="5">
        <v>114</v>
      </c>
      <c r="O8" s="29">
        <f t="shared" si="1"/>
        <v>93.814432989690715</v>
      </c>
    </row>
    <row r="9" spans="1:15" x14ac:dyDescent="0.25">
      <c r="A9" s="7" t="s">
        <v>0</v>
      </c>
      <c r="B9" s="5"/>
      <c r="C9" s="5"/>
      <c r="D9" s="5"/>
      <c r="E9" s="5">
        <v>4</v>
      </c>
      <c r="F9" s="5">
        <v>7</v>
      </c>
      <c r="G9" s="5">
        <v>10</v>
      </c>
      <c r="H9" s="5">
        <v>15</v>
      </c>
      <c r="I9" s="5">
        <v>19</v>
      </c>
      <c r="J9" s="5">
        <v>1</v>
      </c>
      <c r="K9" s="5"/>
      <c r="L9" s="5">
        <v>3</v>
      </c>
      <c r="M9" s="5">
        <f t="shared" si="0"/>
        <v>56</v>
      </c>
      <c r="N9" s="5">
        <v>59</v>
      </c>
      <c r="O9" s="29">
        <f t="shared" si="1"/>
        <v>92.857142857142861</v>
      </c>
    </row>
    <row r="10" spans="1:15" x14ac:dyDescent="0.25">
      <c r="A10" s="7" t="s">
        <v>7</v>
      </c>
      <c r="B10" s="5"/>
      <c r="C10" s="5"/>
      <c r="D10" s="5"/>
      <c r="E10" s="5">
        <v>3</v>
      </c>
      <c r="F10" s="5">
        <v>7</v>
      </c>
      <c r="G10" s="5">
        <v>12</v>
      </c>
      <c r="H10" s="5">
        <v>8</v>
      </c>
      <c r="I10" s="5">
        <v>8</v>
      </c>
      <c r="J10" s="5">
        <v>1</v>
      </c>
      <c r="K10" s="5">
        <v>1</v>
      </c>
      <c r="L10" s="5">
        <v>86</v>
      </c>
      <c r="M10" s="5">
        <f t="shared" si="0"/>
        <v>40</v>
      </c>
      <c r="N10" s="5">
        <v>126</v>
      </c>
      <c r="O10" s="29">
        <f t="shared" si="1"/>
        <v>92.5</v>
      </c>
    </row>
    <row r="11" spans="1:15" x14ac:dyDescent="0.25">
      <c r="A11" s="7" t="s">
        <v>3</v>
      </c>
      <c r="B11" s="5">
        <v>1</v>
      </c>
      <c r="C11" s="5">
        <v>2</v>
      </c>
      <c r="D11" s="5">
        <v>2</v>
      </c>
      <c r="E11" s="5">
        <v>13</v>
      </c>
      <c r="F11" s="5">
        <v>9</v>
      </c>
      <c r="G11" s="5">
        <v>16</v>
      </c>
      <c r="H11" s="5">
        <v>30</v>
      </c>
      <c r="I11" s="5">
        <v>30</v>
      </c>
      <c r="J11" s="5">
        <v>37</v>
      </c>
      <c r="K11" s="5">
        <v>2</v>
      </c>
      <c r="L11" s="5">
        <v>2</v>
      </c>
      <c r="M11" s="5">
        <f t="shared" si="0"/>
        <v>142</v>
      </c>
      <c r="N11" s="5">
        <v>144</v>
      </c>
      <c r="O11" s="29">
        <f t="shared" si="1"/>
        <v>87.323943661971825</v>
      </c>
    </row>
    <row r="12" spans="1:15" x14ac:dyDescent="0.25">
      <c r="A12" s="7" t="s">
        <v>17</v>
      </c>
      <c r="B12" s="5"/>
      <c r="C12" s="5">
        <v>2</v>
      </c>
      <c r="D12" s="5">
        <v>6</v>
      </c>
      <c r="E12" s="5">
        <v>5</v>
      </c>
      <c r="F12" s="5">
        <v>13</v>
      </c>
      <c r="G12" s="5">
        <v>20</v>
      </c>
      <c r="H12" s="5">
        <v>19</v>
      </c>
      <c r="I12" s="5">
        <v>24</v>
      </c>
      <c r="J12" s="5">
        <v>9</v>
      </c>
      <c r="K12" s="5">
        <v>1</v>
      </c>
      <c r="L12" s="5">
        <v>5</v>
      </c>
      <c r="M12" s="5">
        <f t="shared" si="0"/>
        <v>99</v>
      </c>
      <c r="N12" s="5">
        <v>104</v>
      </c>
      <c r="O12" s="29">
        <f t="shared" si="1"/>
        <v>86.868686868686865</v>
      </c>
    </row>
    <row r="13" spans="1:15" x14ac:dyDescent="0.25">
      <c r="A13" s="7" t="s">
        <v>31</v>
      </c>
      <c r="B13" s="5">
        <v>1</v>
      </c>
      <c r="C13" s="5"/>
      <c r="D13" s="5">
        <v>2</v>
      </c>
      <c r="E13" s="5">
        <v>3</v>
      </c>
      <c r="F13" s="5">
        <v>6</v>
      </c>
      <c r="G13" s="5">
        <v>6</v>
      </c>
      <c r="H13" s="5">
        <v>11</v>
      </c>
      <c r="I13" s="5">
        <v>13</v>
      </c>
      <c r="J13" s="5">
        <v>3</v>
      </c>
      <c r="K13" s="5"/>
      <c r="L13" s="5">
        <v>5</v>
      </c>
      <c r="M13" s="5">
        <f t="shared" si="0"/>
        <v>45</v>
      </c>
      <c r="N13" s="5">
        <v>50</v>
      </c>
      <c r="O13" s="29">
        <f t="shared" si="1"/>
        <v>86.666666666666671</v>
      </c>
    </row>
    <row r="14" spans="1:15" x14ac:dyDescent="0.25">
      <c r="A14" s="7" t="s">
        <v>4</v>
      </c>
      <c r="B14" s="5">
        <v>1</v>
      </c>
      <c r="C14" s="5">
        <v>1</v>
      </c>
      <c r="D14" s="5">
        <v>1</v>
      </c>
      <c r="E14" s="5">
        <v>1</v>
      </c>
      <c r="F14" s="5">
        <v>8</v>
      </c>
      <c r="G14" s="5">
        <v>3</v>
      </c>
      <c r="H14" s="5">
        <v>8</v>
      </c>
      <c r="I14" s="5">
        <v>6</v>
      </c>
      <c r="J14" s="5"/>
      <c r="K14" s="5"/>
      <c r="L14" s="5">
        <v>3</v>
      </c>
      <c r="M14" s="5">
        <f t="shared" si="0"/>
        <v>29</v>
      </c>
      <c r="N14" s="5">
        <v>32</v>
      </c>
      <c r="O14" s="29">
        <f t="shared" si="1"/>
        <v>86.206896551724142</v>
      </c>
    </row>
    <row r="15" spans="1:15" x14ac:dyDescent="0.25">
      <c r="A15" s="7" t="s">
        <v>12</v>
      </c>
      <c r="B15" s="5"/>
      <c r="C15" s="5">
        <v>1</v>
      </c>
      <c r="D15" s="5">
        <v>5</v>
      </c>
      <c r="E15" s="5">
        <v>7</v>
      </c>
      <c r="F15" s="5">
        <v>22</v>
      </c>
      <c r="G15" s="5">
        <v>22</v>
      </c>
      <c r="H15" s="5">
        <v>22</v>
      </c>
      <c r="I15" s="5">
        <v>14</v>
      </c>
      <c r="J15" s="5">
        <v>1</v>
      </c>
      <c r="K15" s="5"/>
      <c r="L15" s="5">
        <v>18</v>
      </c>
      <c r="M15" s="5">
        <f t="shared" si="0"/>
        <v>94</v>
      </c>
      <c r="N15" s="5">
        <v>112</v>
      </c>
      <c r="O15" s="29">
        <f t="shared" si="1"/>
        <v>86.170212765957444</v>
      </c>
    </row>
    <row r="16" spans="1:15" x14ac:dyDescent="0.25">
      <c r="A16" s="7" t="s">
        <v>13</v>
      </c>
      <c r="B16" s="5"/>
      <c r="C16" s="5">
        <v>1</v>
      </c>
      <c r="D16" s="5">
        <v>7</v>
      </c>
      <c r="E16" s="5">
        <v>7</v>
      </c>
      <c r="F16" s="5">
        <v>11</v>
      </c>
      <c r="G16" s="5">
        <v>14</v>
      </c>
      <c r="H16" s="5">
        <v>32</v>
      </c>
      <c r="I16" s="5">
        <v>20</v>
      </c>
      <c r="J16" s="5">
        <v>15</v>
      </c>
      <c r="K16" s="5"/>
      <c r="L16" s="5">
        <v>9</v>
      </c>
      <c r="M16" s="5">
        <f t="shared" si="0"/>
        <v>107</v>
      </c>
      <c r="N16" s="5">
        <v>116</v>
      </c>
      <c r="O16" s="29">
        <f t="shared" si="1"/>
        <v>85.981308411214954</v>
      </c>
    </row>
    <row r="17" spans="1:15" x14ac:dyDescent="0.25">
      <c r="A17" s="7" t="s">
        <v>20</v>
      </c>
      <c r="B17" s="5">
        <v>2</v>
      </c>
      <c r="C17" s="5"/>
      <c r="D17" s="5">
        <v>1</v>
      </c>
      <c r="E17" s="5">
        <v>4</v>
      </c>
      <c r="F17" s="5">
        <v>9</v>
      </c>
      <c r="G17" s="5">
        <v>6</v>
      </c>
      <c r="H17" s="5">
        <v>7</v>
      </c>
      <c r="I17" s="5">
        <v>7</v>
      </c>
      <c r="J17" s="5">
        <v>3</v>
      </c>
      <c r="K17" s="5"/>
      <c r="L17" s="5">
        <v>20</v>
      </c>
      <c r="M17" s="5">
        <f t="shared" si="0"/>
        <v>39</v>
      </c>
      <c r="N17" s="5">
        <v>59</v>
      </c>
      <c r="O17" s="29">
        <f t="shared" si="1"/>
        <v>82.051282051282058</v>
      </c>
    </row>
    <row r="18" spans="1:15" x14ac:dyDescent="0.25">
      <c r="A18" s="7" t="s">
        <v>2</v>
      </c>
      <c r="B18" s="5"/>
      <c r="C18" s="5">
        <v>3</v>
      </c>
      <c r="D18" s="5">
        <v>4</v>
      </c>
      <c r="E18" s="5">
        <v>9</v>
      </c>
      <c r="F18" s="5">
        <v>12</v>
      </c>
      <c r="G18" s="5">
        <v>12</v>
      </c>
      <c r="H18" s="5">
        <v>25</v>
      </c>
      <c r="I18" s="5">
        <v>16</v>
      </c>
      <c r="J18" s="5">
        <v>3</v>
      </c>
      <c r="K18" s="5">
        <v>1</v>
      </c>
      <c r="L18" s="5">
        <v>3</v>
      </c>
      <c r="M18" s="5">
        <f t="shared" si="0"/>
        <v>85</v>
      </c>
      <c r="N18" s="5">
        <v>88</v>
      </c>
      <c r="O18" s="29">
        <f t="shared" si="1"/>
        <v>81.17647058823529</v>
      </c>
    </row>
    <row r="19" spans="1:15" x14ac:dyDescent="0.25">
      <c r="A19" s="7" t="s">
        <v>15</v>
      </c>
      <c r="B19" s="5"/>
      <c r="C19" s="5">
        <v>1</v>
      </c>
      <c r="D19" s="5">
        <v>4</v>
      </c>
      <c r="E19" s="5">
        <v>6</v>
      </c>
      <c r="F19" s="5">
        <v>15</v>
      </c>
      <c r="G19" s="5">
        <v>14</v>
      </c>
      <c r="H19" s="5">
        <v>10</v>
      </c>
      <c r="I19" s="5">
        <v>3</v>
      </c>
      <c r="J19" s="5">
        <v>2</v>
      </c>
      <c r="K19" s="5"/>
      <c r="L19" s="5">
        <v>73</v>
      </c>
      <c r="M19" s="5">
        <f t="shared" si="0"/>
        <v>55</v>
      </c>
      <c r="N19" s="5">
        <v>128</v>
      </c>
      <c r="O19" s="29">
        <f t="shared" si="1"/>
        <v>80</v>
      </c>
    </row>
    <row r="20" spans="1:15" x14ac:dyDescent="0.25">
      <c r="A20" s="7" t="s">
        <v>30</v>
      </c>
      <c r="B20" s="5"/>
      <c r="C20" s="5"/>
      <c r="D20" s="5">
        <v>2</v>
      </c>
      <c r="E20" s="5">
        <v>4</v>
      </c>
      <c r="F20" s="5">
        <v>4</v>
      </c>
      <c r="G20" s="5">
        <v>1</v>
      </c>
      <c r="H20" s="5">
        <v>5</v>
      </c>
      <c r="I20" s="5">
        <v>5</v>
      </c>
      <c r="J20" s="5">
        <v>2</v>
      </c>
      <c r="K20" s="5"/>
      <c r="L20" s="5">
        <v>55</v>
      </c>
      <c r="M20" s="5">
        <f t="shared" si="0"/>
        <v>23</v>
      </c>
      <c r="N20" s="5">
        <v>78</v>
      </c>
      <c r="O20" s="29">
        <f t="shared" si="1"/>
        <v>73.913043478260875</v>
      </c>
    </row>
    <row r="21" spans="1:15" x14ac:dyDescent="0.25">
      <c r="A21" s="7" t="s">
        <v>14</v>
      </c>
      <c r="B21" s="5">
        <v>2</v>
      </c>
      <c r="C21" s="5">
        <v>2</v>
      </c>
      <c r="D21" s="5">
        <v>10</v>
      </c>
      <c r="E21" s="5">
        <v>12</v>
      </c>
      <c r="F21" s="5">
        <v>19</v>
      </c>
      <c r="G21" s="5">
        <v>9</v>
      </c>
      <c r="H21" s="5">
        <v>16</v>
      </c>
      <c r="I21" s="5">
        <v>11</v>
      </c>
      <c r="J21" s="5">
        <v>11</v>
      </c>
      <c r="K21" s="5">
        <v>1</v>
      </c>
      <c r="L21" s="5">
        <v>7</v>
      </c>
      <c r="M21" s="5">
        <f t="shared" si="0"/>
        <v>93</v>
      </c>
      <c r="N21" s="5">
        <v>100</v>
      </c>
      <c r="O21" s="29">
        <f t="shared" si="1"/>
        <v>72.043010752688176</v>
      </c>
    </row>
    <row r="22" spans="1:15" x14ac:dyDescent="0.25">
      <c r="A22" s="7" t="s">
        <v>25</v>
      </c>
      <c r="B22" s="5">
        <v>14</v>
      </c>
      <c r="C22" s="5">
        <v>9</v>
      </c>
      <c r="D22" s="5">
        <v>14</v>
      </c>
      <c r="E22" s="5">
        <v>17</v>
      </c>
      <c r="F22" s="5">
        <v>21</v>
      </c>
      <c r="G22" s="5">
        <v>33</v>
      </c>
      <c r="H22" s="5">
        <v>29</v>
      </c>
      <c r="I22" s="5">
        <v>24</v>
      </c>
      <c r="J22" s="5">
        <v>18</v>
      </c>
      <c r="K22" s="5">
        <v>1</v>
      </c>
      <c r="L22" s="5">
        <v>17</v>
      </c>
      <c r="M22" s="5">
        <f t="shared" si="0"/>
        <v>180</v>
      </c>
      <c r="N22" s="5">
        <v>197</v>
      </c>
      <c r="O22" s="29">
        <f t="shared" si="1"/>
        <v>70</v>
      </c>
    </row>
    <row r="23" spans="1:15" x14ac:dyDescent="0.25">
      <c r="A23" s="7" t="s">
        <v>8</v>
      </c>
      <c r="B23" s="5"/>
      <c r="C23" s="5">
        <v>4</v>
      </c>
      <c r="D23" s="5">
        <v>5</v>
      </c>
      <c r="E23" s="5">
        <v>16</v>
      </c>
      <c r="F23" s="5">
        <v>17</v>
      </c>
      <c r="G23" s="5">
        <v>13</v>
      </c>
      <c r="H23" s="5">
        <v>10</v>
      </c>
      <c r="I23" s="5">
        <v>7</v>
      </c>
      <c r="J23" s="5">
        <v>5</v>
      </c>
      <c r="K23" s="5">
        <v>1</v>
      </c>
      <c r="L23" s="5">
        <v>9</v>
      </c>
      <c r="M23" s="5">
        <f t="shared" si="0"/>
        <v>78</v>
      </c>
      <c r="N23" s="5">
        <v>87</v>
      </c>
      <c r="O23" s="29">
        <f t="shared" si="1"/>
        <v>67.948717948717942</v>
      </c>
    </row>
    <row r="24" spans="1:15" x14ac:dyDescent="0.25">
      <c r="A24" s="7" t="s">
        <v>19</v>
      </c>
      <c r="B24" s="5">
        <v>9</v>
      </c>
      <c r="C24" s="5">
        <v>8</v>
      </c>
      <c r="D24" s="5">
        <v>6</v>
      </c>
      <c r="E24" s="5">
        <v>9</v>
      </c>
      <c r="F24" s="5">
        <v>16</v>
      </c>
      <c r="G24" s="5">
        <v>12</v>
      </c>
      <c r="H24" s="5">
        <v>14</v>
      </c>
      <c r="I24" s="5">
        <v>10</v>
      </c>
      <c r="J24" s="5">
        <v>3</v>
      </c>
      <c r="K24" s="5"/>
      <c r="L24" s="5">
        <v>19</v>
      </c>
      <c r="M24" s="5">
        <f t="shared" si="0"/>
        <v>87</v>
      </c>
      <c r="N24" s="5">
        <v>106</v>
      </c>
      <c r="O24" s="29">
        <f t="shared" si="1"/>
        <v>63.218390804597703</v>
      </c>
    </row>
    <row r="25" spans="1:15" x14ac:dyDescent="0.25">
      <c r="A25" s="7" t="s">
        <v>29</v>
      </c>
      <c r="B25" s="5">
        <v>10</v>
      </c>
      <c r="C25" s="5">
        <v>5</v>
      </c>
      <c r="D25" s="5">
        <v>4</v>
      </c>
      <c r="E25" s="5">
        <v>4</v>
      </c>
      <c r="F25" s="5">
        <v>3</v>
      </c>
      <c r="G25" s="5">
        <v>7</v>
      </c>
      <c r="H25" s="5">
        <v>1</v>
      </c>
      <c r="I25" s="5">
        <v>7</v>
      </c>
      <c r="J25" s="5">
        <v>4</v>
      </c>
      <c r="K25" s="5"/>
      <c r="L25" s="5">
        <v>26</v>
      </c>
      <c r="M25" s="5">
        <f t="shared" si="0"/>
        <v>45</v>
      </c>
      <c r="N25" s="5">
        <v>71</v>
      </c>
      <c r="O25" s="29">
        <f t="shared" si="1"/>
        <v>48.888888888888886</v>
      </c>
    </row>
    <row r="26" spans="1:15" x14ac:dyDescent="0.25">
      <c r="A26" s="7" t="s">
        <v>24</v>
      </c>
      <c r="B26" s="5"/>
      <c r="C26" s="5">
        <v>7</v>
      </c>
      <c r="D26" s="5">
        <v>4</v>
      </c>
      <c r="E26" s="5">
        <v>1</v>
      </c>
      <c r="F26" s="5">
        <v>3</v>
      </c>
      <c r="G26" s="5">
        <v>3</v>
      </c>
      <c r="H26" s="5">
        <v>1</v>
      </c>
      <c r="I26" s="5">
        <v>4</v>
      </c>
      <c r="J26" s="5"/>
      <c r="K26" s="5"/>
      <c r="L26" s="5">
        <v>92</v>
      </c>
      <c r="M26" s="5">
        <f t="shared" si="0"/>
        <v>23</v>
      </c>
      <c r="N26" s="5">
        <v>115</v>
      </c>
      <c r="O26" s="29">
        <f t="shared" si="1"/>
        <v>47.826086956521742</v>
      </c>
    </row>
    <row r="27" spans="1:15" x14ac:dyDescent="0.25">
      <c r="A27" s="7" t="s">
        <v>10</v>
      </c>
      <c r="B27" s="5">
        <v>2</v>
      </c>
      <c r="C27" s="5">
        <v>5</v>
      </c>
      <c r="D27" s="5">
        <v>5</v>
      </c>
      <c r="E27" s="5">
        <v>2</v>
      </c>
      <c r="F27" s="5">
        <v>7</v>
      </c>
      <c r="G27" s="5">
        <v>2</v>
      </c>
      <c r="H27" s="5"/>
      <c r="I27" s="5">
        <v>3</v>
      </c>
      <c r="J27" s="5"/>
      <c r="K27" s="5"/>
      <c r="L27" s="5">
        <v>94</v>
      </c>
      <c r="M27" s="5">
        <f t="shared" si="0"/>
        <v>26</v>
      </c>
      <c r="N27" s="5">
        <v>120</v>
      </c>
      <c r="O27" s="29">
        <f t="shared" si="1"/>
        <v>46.153846153846153</v>
      </c>
    </row>
    <row r="28" spans="1:15" x14ac:dyDescent="0.25">
      <c r="A28" s="7" t="s">
        <v>21</v>
      </c>
      <c r="B28" s="5">
        <v>11</v>
      </c>
      <c r="C28" s="5">
        <v>23</v>
      </c>
      <c r="D28" s="5">
        <v>7</v>
      </c>
      <c r="E28" s="5">
        <v>11</v>
      </c>
      <c r="F28" s="5">
        <v>13</v>
      </c>
      <c r="G28" s="5">
        <v>4</v>
      </c>
      <c r="H28" s="5">
        <v>8</v>
      </c>
      <c r="I28" s="5">
        <v>9</v>
      </c>
      <c r="J28" s="5">
        <v>6</v>
      </c>
      <c r="K28" s="5"/>
      <c r="L28" s="5">
        <v>58</v>
      </c>
      <c r="M28" s="5">
        <f t="shared" si="0"/>
        <v>92</v>
      </c>
      <c r="N28" s="5">
        <v>150</v>
      </c>
      <c r="O28" s="29">
        <f t="shared" si="1"/>
        <v>43.478260869565219</v>
      </c>
    </row>
    <row r="29" spans="1:15" x14ac:dyDescent="0.25">
      <c r="A29" s="7" t="s">
        <v>6</v>
      </c>
      <c r="B29" s="5">
        <v>2</v>
      </c>
      <c r="C29" s="5">
        <v>8</v>
      </c>
      <c r="D29" s="5">
        <v>7</v>
      </c>
      <c r="E29" s="5">
        <v>11</v>
      </c>
      <c r="F29" s="5">
        <v>6</v>
      </c>
      <c r="G29" s="5">
        <v>8</v>
      </c>
      <c r="H29" s="5">
        <v>5</v>
      </c>
      <c r="I29" s="5">
        <v>1</v>
      </c>
      <c r="J29" s="5">
        <v>1</v>
      </c>
      <c r="K29" s="5"/>
      <c r="L29" s="5">
        <v>23</v>
      </c>
      <c r="M29" s="5">
        <f t="shared" si="0"/>
        <v>49</v>
      </c>
      <c r="N29" s="5">
        <v>72</v>
      </c>
      <c r="O29" s="29">
        <f t="shared" si="1"/>
        <v>42.857142857142854</v>
      </c>
    </row>
    <row r="30" spans="1:15" x14ac:dyDescent="0.25">
      <c r="A30" s="7" t="s">
        <v>23</v>
      </c>
      <c r="B30" s="5">
        <v>2</v>
      </c>
      <c r="C30" s="5">
        <v>3</v>
      </c>
      <c r="D30" s="5">
        <v>3</v>
      </c>
      <c r="E30" s="5">
        <v>1</v>
      </c>
      <c r="F30" s="5">
        <v>2</v>
      </c>
      <c r="G30" s="5"/>
      <c r="H30" s="5">
        <v>2</v>
      </c>
      <c r="I30" s="5"/>
      <c r="J30" s="5"/>
      <c r="K30" s="5"/>
      <c r="L30" s="5">
        <v>74</v>
      </c>
      <c r="M30" s="5">
        <f t="shared" si="0"/>
        <v>13</v>
      </c>
      <c r="N30" s="5">
        <v>87</v>
      </c>
      <c r="O30" s="29">
        <f t="shared" si="1"/>
        <v>30.76923076923077</v>
      </c>
    </row>
    <row r="31" spans="1:15" x14ac:dyDescent="0.25">
      <c r="A31" s="7" t="s">
        <v>28</v>
      </c>
      <c r="B31" s="5">
        <v>6</v>
      </c>
      <c r="C31" s="5">
        <v>6</v>
      </c>
      <c r="D31" s="5">
        <v>3</v>
      </c>
      <c r="E31" s="5">
        <v>1</v>
      </c>
      <c r="F31" s="5">
        <v>2</v>
      </c>
      <c r="G31" s="5"/>
      <c r="H31" s="5">
        <v>1</v>
      </c>
      <c r="I31" s="5">
        <v>1</v>
      </c>
      <c r="J31" s="5"/>
      <c r="K31" s="5"/>
      <c r="L31" s="5">
        <v>58</v>
      </c>
      <c r="M31" s="5">
        <f t="shared" si="0"/>
        <v>20</v>
      </c>
      <c r="N31" s="5">
        <v>78</v>
      </c>
      <c r="O31" s="29">
        <f t="shared" si="1"/>
        <v>20</v>
      </c>
    </row>
    <row r="32" spans="1:15" x14ac:dyDescent="0.25">
      <c r="A32" s="7" t="s">
        <v>5</v>
      </c>
      <c r="B32" s="5">
        <v>1</v>
      </c>
      <c r="C32" s="5">
        <v>7</v>
      </c>
      <c r="D32" s="5">
        <v>3</v>
      </c>
      <c r="E32" s="5">
        <v>2</v>
      </c>
      <c r="F32" s="5">
        <v>2</v>
      </c>
      <c r="G32" s="5"/>
      <c r="H32" s="5"/>
      <c r="I32" s="5"/>
      <c r="J32" s="5"/>
      <c r="K32" s="5"/>
      <c r="L32" s="5">
        <v>69</v>
      </c>
      <c r="M32" s="5">
        <f t="shared" si="0"/>
        <v>15</v>
      </c>
      <c r="N32" s="5">
        <v>84</v>
      </c>
      <c r="O32" s="29">
        <f t="shared" si="1"/>
        <v>13.333333333333334</v>
      </c>
    </row>
    <row r="33" spans="1:15" x14ac:dyDescent="0.25">
      <c r="A33" s="7" t="s">
        <v>16</v>
      </c>
      <c r="B33" s="5">
        <v>4</v>
      </c>
      <c r="C33" s="5">
        <v>3</v>
      </c>
      <c r="D33" s="5">
        <v>3</v>
      </c>
      <c r="E33" s="5">
        <v>1</v>
      </c>
      <c r="F33" s="5">
        <v>1</v>
      </c>
      <c r="G33" s="5"/>
      <c r="H33" s="5"/>
      <c r="I33" s="5"/>
      <c r="J33" s="5"/>
      <c r="K33" s="5"/>
      <c r="L33" s="5">
        <v>106</v>
      </c>
      <c r="M33" s="5">
        <f t="shared" si="0"/>
        <v>12</v>
      </c>
      <c r="N33" s="5">
        <v>118</v>
      </c>
      <c r="O33" s="29">
        <f t="shared" si="1"/>
        <v>8.3333333333333339</v>
      </c>
    </row>
    <row r="34" spans="1:15" x14ac:dyDescent="0.25">
      <c r="A34" s="7" t="s">
        <v>11</v>
      </c>
      <c r="B34" s="5">
        <v>3</v>
      </c>
      <c r="C34" s="5">
        <v>5</v>
      </c>
      <c r="D34" s="5">
        <v>1</v>
      </c>
      <c r="E34" s="5"/>
      <c r="F34" s="5"/>
      <c r="G34" s="5"/>
      <c r="H34" s="5"/>
      <c r="I34" s="5"/>
      <c r="J34" s="5"/>
      <c r="K34" s="5"/>
      <c r="L34" s="5">
        <v>59</v>
      </c>
      <c r="M34" s="5">
        <f t="shared" si="0"/>
        <v>9</v>
      </c>
      <c r="N34" s="5">
        <v>68</v>
      </c>
      <c r="O34" s="29">
        <f t="shared" si="1"/>
        <v>0</v>
      </c>
    </row>
    <row r="35" spans="1:15" x14ac:dyDescent="0.25">
      <c r="A35" s="7" t="s">
        <v>18</v>
      </c>
      <c r="B35" s="5"/>
      <c r="C35" s="5"/>
      <c r="D35" s="5">
        <v>3</v>
      </c>
      <c r="E35" s="5">
        <v>1</v>
      </c>
      <c r="F35" s="5"/>
      <c r="G35" s="5"/>
      <c r="H35" s="5"/>
      <c r="I35" s="5"/>
      <c r="J35" s="5"/>
      <c r="K35" s="5"/>
      <c r="L35" s="5">
        <v>78</v>
      </c>
      <c r="M35" s="5">
        <f t="shared" si="0"/>
        <v>4</v>
      </c>
      <c r="N35" s="5">
        <v>82</v>
      </c>
      <c r="O35" s="29">
        <f t="shared" si="1"/>
        <v>0</v>
      </c>
    </row>
    <row r="36" spans="1:15" x14ac:dyDescent="0.25">
      <c r="A36" s="19" t="s">
        <v>33</v>
      </c>
      <c r="B36" s="20">
        <v>71</v>
      </c>
      <c r="C36" s="20">
        <v>108</v>
      </c>
      <c r="D36" s="20">
        <v>119</v>
      </c>
      <c r="E36" s="20">
        <v>168</v>
      </c>
      <c r="F36" s="20">
        <v>279</v>
      </c>
      <c r="G36" s="20">
        <v>282</v>
      </c>
      <c r="H36" s="20">
        <v>371</v>
      </c>
      <c r="I36" s="20">
        <v>366</v>
      </c>
      <c r="J36" s="20">
        <v>213</v>
      </c>
      <c r="K36" s="20">
        <v>17</v>
      </c>
      <c r="L36" s="20">
        <v>1122</v>
      </c>
      <c r="M36" s="20">
        <f t="shared" si="0"/>
        <v>1994</v>
      </c>
      <c r="N36" s="20">
        <v>3116</v>
      </c>
      <c r="O36" s="31">
        <f t="shared" si="1"/>
        <v>76.629889669007028</v>
      </c>
    </row>
  </sheetData>
  <sortState xmlns:xlrd2="http://schemas.microsoft.com/office/spreadsheetml/2017/richdata2" ref="A4:O35">
    <sortCondition descending="1" ref="O3:O35"/>
  </sortState>
  <mergeCells count="1">
    <mergeCell ref="A1:E1"/>
  </mergeCells>
  <conditionalFormatting sqref="O1:O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Ierarhie HD</vt:lpstr>
      <vt:lpstr>statisticaEa</vt:lpstr>
      <vt:lpstr>statistica Eb</vt:lpstr>
      <vt:lpstr>statisticaEc</vt:lpstr>
      <vt:lpstr>statistica 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2022-04-13T09:02:30Z</dcterms:created>
  <dcterms:modified xsi:type="dcterms:W3CDTF">2022-04-14T10:15:15Z</dcterms:modified>
</cp:coreProperties>
</file>